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72" yWindow="48" windowWidth="11412" windowHeight="7200" activeTab="0"/>
  </bookViews>
  <sheets>
    <sheet name="G-1" sheetId="1" r:id="rId1"/>
    <sheet name="G-2" sheetId="2" r:id="rId2"/>
    <sheet name="anexo I" sheetId="3" r:id="rId3"/>
    <sheet name="G-3" sheetId="4" r:id="rId4"/>
    <sheet name="G-4" sheetId="5" r:id="rId5"/>
    <sheet name="G-5" sheetId="6" r:id="rId6"/>
    <sheet name="G-6" sheetId="7" r:id="rId7"/>
    <sheet name="G-7" sheetId="8" r:id="rId8"/>
    <sheet name="G-8" sheetId="9" r:id="rId9"/>
    <sheet name="G-9" sheetId="10" r:id="rId10"/>
    <sheet name="G-10" sheetId="11" r:id="rId11"/>
    <sheet name="G-11" sheetId="12" r:id="rId12"/>
    <sheet name="G-12" sheetId="13" r:id="rId13"/>
    <sheet name="G-13" sheetId="14" r:id="rId14"/>
  </sheets>
  <definedNames>
    <definedName name="_xlnm.Print_Area" localSheetId="2">'anexo I'!$B$2:$F$56</definedName>
    <definedName name="_xlnm.Print_Area" localSheetId="0">'G-1'!$A$1:$G$57</definedName>
    <definedName name="_xlnm.Print_Area" localSheetId="10">'G-10'!$B$2:$I$57</definedName>
    <definedName name="_xlnm.Print_Area" localSheetId="11">'G-11'!$A$1:$H$56</definedName>
    <definedName name="_xlnm.Print_Area" localSheetId="12">'G-12'!$A$1:$H$56</definedName>
    <definedName name="_xlnm.Print_Area" localSheetId="13">'G-13'!$A$1:$H$56</definedName>
    <definedName name="_xlnm.Print_Area" localSheetId="1">'G-2'!$B$2:$F$57</definedName>
    <definedName name="_xlnm.Print_Area" localSheetId="3">'G-3'!$A$1:$G$62</definedName>
    <definedName name="_xlnm.Print_Area" localSheetId="4">'G-4'!$A$1:$I$34</definedName>
    <definedName name="_xlnm.Print_Area" localSheetId="5">'G-5'!$B$1:$G$67</definedName>
    <definedName name="_xlnm.Print_Area" localSheetId="6">'G-6'!$A$1:$I$40</definedName>
    <definedName name="_xlnm.Print_Area" localSheetId="7">'G-7'!$A$1:$I$49</definedName>
    <definedName name="_xlnm.Print_Area" localSheetId="8">'G-8'!$A$1:$L$49</definedName>
    <definedName name="_xlnm.Print_Area" localSheetId="9">'G-9'!$A$1:$E$56</definedName>
  </definedNames>
  <calcPr fullCalcOnLoad="1"/>
</workbook>
</file>

<file path=xl/sharedStrings.xml><?xml version="1.0" encoding="utf-8"?>
<sst xmlns="http://schemas.openxmlformats.org/spreadsheetml/2006/main" count="678" uniqueCount="365">
  <si>
    <t>REFERENCIA DE SEGURIDAD:</t>
  </si>
  <si>
    <t xml:space="preserve"> </t>
  </si>
  <si>
    <t xml:space="preserve">                      INFORMACION CORRESPONDIENTE AL:</t>
  </si>
  <si>
    <t xml:space="preserve">                                   SEMESTRE</t>
  </si>
  <si>
    <t xml:space="preserve">    AÑO</t>
  </si>
  <si>
    <t>I. DATOS IDENTIFICATIVOS DEL EMISOR</t>
  </si>
  <si>
    <t>Denominación Social:</t>
  </si>
  <si>
    <t xml:space="preserve">  </t>
  </si>
  <si>
    <t>Domicilio Social:</t>
  </si>
  <si>
    <t xml:space="preserve">   N.I.F.</t>
  </si>
  <si>
    <t>CONTENIDO INFORMACION SEMESTRAL</t>
  </si>
  <si>
    <t>(marcar con una X en caso afirmativo)</t>
  </si>
  <si>
    <t>Individual</t>
  </si>
  <si>
    <t>Consolidado</t>
  </si>
  <si>
    <t>I.     Datos Identificativos del Emisor</t>
  </si>
  <si>
    <t>0010</t>
  </si>
  <si>
    <t>X</t>
  </si>
  <si>
    <t>II.   Variación del Grupo Consolidado</t>
  </si>
  <si>
    <t>0020</t>
  </si>
  <si>
    <t>III.  Bases de Presentación y Normas de Valoración</t>
  </si>
  <si>
    <t>0030</t>
  </si>
  <si>
    <t>IV.  Balance de Situación</t>
  </si>
  <si>
    <t>0040</t>
  </si>
  <si>
    <t>V.    Cuenta de Pérdidas y Ganancias</t>
  </si>
  <si>
    <t>0050</t>
  </si>
  <si>
    <t>VI.  Distribución por Actividad del Importe Neto de la Cifra de Negocio</t>
  </si>
  <si>
    <t>0060</t>
  </si>
  <si>
    <t>VII. Número de Personas Empleadas</t>
  </si>
  <si>
    <t>0070</t>
  </si>
  <si>
    <t>VIII.Evolución de los Negocios</t>
  </si>
  <si>
    <t>0080</t>
  </si>
  <si>
    <t>IX.   Dividendos Distribuídos</t>
  </si>
  <si>
    <t>0090</t>
  </si>
  <si>
    <t>X.    Hechos Significativos</t>
  </si>
  <si>
    <t>0100</t>
  </si>
  <si>
    <t>XI.  Anexo Explicativo Hechos Significativos</t>
  </si>
  <si>
    <t>0110</t>
  </si>
  <si>
    <t>XII. Informe Especial de los Auditores</t>
  </si>
  <si>
    <t>0120</t>
  </si>
  <si>
    <t>II. VARIACION DE LAS SOCIEDADES QUE FORMAN EL GRUPO CONSOLIDADO (19)</t>
  </si>
  <si>
    <t>NOTA:</t>
  </si>
  <si>
    <t>Uds.: Millones de Pesetas</t>
  </si>
  <si>
    <t>ACTIVO</t>
  </si>
  <si>
    <t>EJERCICIO ACTUAL</t>
  </si>
  <si>
    <t>EJERCICIO ANTERIOR</t>
  </si>
  <si>
    <t>A)</t>
  </si>
  <si>
    <t>ACCIONISTAS POR DESEMBOLSOS NO EXIGIDOS</t>
  </si>
  <si>
    <t>0200</t>
  </si>
  <si>
    <t>I.</t>
  </si>
  <si>
    <t>Gastos de Establecimiento</t>
  </si>
  <si>
    <t>0210</t>
  </si>
  <si>
    <t>II.</t>
  </si>
  <si>
    <t>Inmovilizaciones Inmateriales</t>
  </si>
  <si>
    <t>0220</t>
  </si>
  <si>
    <t>II.1.</t>
  </si>
  <si>
    <t>Derechos s/bienes en régimen de arrendamiento financiero</t>
  </si>
  <si>
    <t>0221</t>
  </si>
  <si>
    <t>II.2.</t>
  </si>
  <si>
    <t>Otro Inmovilizado Inmaterial</t>
  </si>
  <si>
    <t>0222</t>
  </si>
  <si>
    <t>III.</t>
  </si>
  <si>
    <t>Inmovilizaciones Materiales</t>
  </si>
  <si>
    <t>0230</t>
  </si>
  <si>
    <t>IV.</t>
  </si>
  <si>
    <t>Inmovilizaciones Financieras</t>
  </si>
  <si>
    <t>0240</t>
  </si>
  <si>
    <t>V.</t>
  </si>
  <si>
    <t>Acciones Propias a Largo Plazo</t>
  </si>
  <si>
    <t>0250</t>
  </si>
  <si>
    <t>VI.</t>
  </si>
  <si>
    <t>Deudores por Operaciones Tráfico a Largo Plazo</t>
  </si>
  <si>
    <t>0255</t>
  </si>
  <si>
    <t>B)</t>
  </si>
  <si>
    <t>INMOVILIZADO (1)</t>
  </si>
  <si>
    <t>0260</t>
  </si>
  <si>
    <t>C)</t>
  </si>
  <si>
    <t>GASTOS A DISTRIBUIR EN VARIOS EJERCICIOS (2)</t>
  </si>
  <si>
    <t>0280</t>
  </si>
  <si>
    <t>Accionistas por Desembolsos Exigidos</t>
  </si>
  <si>
    <t>0290</t>
  </si>
  <si>
    <t>Existencias</t>
  </si>
  <si>
    <t>0300</t>
  </si>
  <si>
    <t>Deudores</t>
  </si>
  <si>
    <t>0310</t>
  </si>
  <si>
    <t>Inversiones Financieras Temporales</t>
  </si>
  <si>
    <t>0320</t>
  </si>
  <si>
    <t>Acciones Propias a Corto Plazo</t>
  </si>
  <si>
    <t>0330</t>
  </si>
  <si>
    <t>Tesorería</t>
  </si>
  <si>
    <t>0340</t>
  </si>
  <si>
    <t>VII.</t>
  </si>
  <si>
    <t>Ajustes por Periodificación</t>
  </si>
  <si>
    <t>0350</t>
  </si>
  <si>
    <t>D)</t>
  </si>
  <si>
    <t>ACTIVO CIRCULANTE</t>
  </si>
  <si>
    <t>0360</t>
  </si>
  <si>
    <t>TOTAL ACTIVO ( A + B + C + D)</t>
  </si>
  <si>
    <t>0370</t>
  </si>
  <si>
    <t>PASIVO</t>
  </si>
  <si>
    <t>Capital Suscrito</t>
  </si>
  <si>
    <t>0500</t>
  </si>
  <si>
    <t>Reservas</t>
  </si>
  <si>
    <t>0510</t>
  </si>
  <si>
    <t>Resultados de Ejercicios Anteriores</t>
  </si>
  <si>
    <t>0520</t>
  </si>
  <si>
    <t>Resultado del Periodo</t>
  </si>
  <si>
    <t>0530</t>
  </si>
  <si>
    <t>Dividendos a Cuenta Entregados en el Ejercicio</t>
  </si>
  <si>
    <t>0550</t>
  </si>
  <si>
    <t>FONDOS PROPIOS</t>
  </si>
  <si>
    <t>0560</t>
  </si>
  <si>
    <t>INGRESOS A DISTRIBUIR EN VARIOS EJERCICIOS (3)</t>
  </si>
  <si>
    <t>0590</t>
  </si>
  <si>
    <t>PROVISIONES PARA RIESGOS Y GASTOS</t>
  </si>
  <si>
    <t>0600</t>
  </si>
  <si>
    <t>Emisión de Obligaciones y Otros Valores Negociables</t>
  </si>
  <si>
    <t>0610</t>
  </si>
  <si>
    <t>Deudas con Entidades de Crédito</t>
  </si>
  <si>
    <t>0615</t>
  </si>
  <si>
    <t>Deudas con Empresas del Grupo y Asociadas</t>
  </si>
  <si>
    <t>0620</t>
  </si>
  <si>
    <t>Acreedores por Operaciones de Tráfico a Largo Plazo</t>
  </si>
  <si>
    <t>0625</t>
  </si>
  <si>
    <t>Otras Deudas a Largo</t>
  </si>
  <si>
    <t>0630</t>
  </si>
  <si>
    <t>ACREEDORES A LARGO PLAZO</t>
  </si>
  <si>
    <t>0640</t>
  </si>
  <si>
    <t>0650</t>
  </si>
  <si>
    <t>0655</t>
  </si>
  <si>
    <t>0660</t>
  </si>
  <si>
    <t>Acreedores Comerciales</t>
  </si>
  <si>
    <t>0665</t>
  </si>
  <si>
    <t>Otras Deudas a Corto</t>
  </si>
  <si>
    <t>0670</t>
  </si>
  <si>
    <t>0680</t>
  </si>
  <si>
    <t>E)</t>
  </si>
  <si>
    <t>ACREEDORES A CORTO PLAZO (4)</t>
  </si>
  <si>
    <t>0690</t>
  </si>
  <si>
    <t>F)</t>
  </si>
  <si>
    <t>PROVISIONES PARA RIESGOS Y GASTOS A CORTO PLAZO</t>
  </si>
  <si>
    <t>0695</t>
  </si>
  <si>
    <t>TOTAL PASIVO ( A + B + C + D + E + F)</t>
  </si>
  <si>
    <t>0700</t>
  </si>
  <si>
    <t xml:space="preserve">Importe </t>
  </si>
  <si>
    <t>%</t>
  </si>
  <si>
    <t>+</t>
  </si>
  <si>
    <t>Importe Neto de la Cifra de Negocio (5)</t>
  </si>
  <si>
    <t>0800</t>
  </si>
  <si>
    <t>Otros Ingresos (6)</t>
  </si>
  <si>
    <t>0810</t>
  </si>
  <si>
    <t>+/-</t>
  </si>
  <si>
    <t>Variación  Existencias Productos Terminados y en Curso</t>
  </si>
  <si>
    <t>0820</t>
  </si>
  <si>
    <t>=</t>
  </si>
  <si>
    <t>VALOR TOTAL DE LA PRODUCCION</t>
  </si>
  <si>
    <t>0830</t>
  </si>
  <si>
    <t>-</t>
  </si>
  <si>
    <t>Compras Netas</t>
  </si>
  <si>
    <t>0840</t>
  </si>
  <si>
    <t>Variación Existencias Mercaderías, Materias Primas y Otras Materias Consumibles</t>
  </si>
  <si>
    <t>0850</t>
  </si>
  <si>
    <t>Gastos Externos y de Explotación (7)</t>
  </si>
  <si>
    <t>0860</t>
  </si>
  <si>
    <t>VALOR AÑADIDO AJUSTADO</t>
  </si>
  <si>
    <t>0870</t>
  </si>
  <si>
    <t>Otros Gastos e Ingresos (8)</t>
  </si>
  <si>
    <t>0880</t>
  </si>
  <si>
    <t>Gastos de Personal</t>
  </si>
  <si>
    <t>0890</t>
  </si>
  <si>
    <t>RESULTADO BRUTO DE EXPLOTACION</t>
  </si>
  <si>
    <t>0900</t>
  </si>
  <si>
    <t>Dotación Amortizaciones Inmovilizado</t>
  </si>
  <si>
    <t>0910</t>
  </si>
  <si>
    <t>Dotaciones al Fondo de Reversión</t>
  </si>
  <si>
    <t>0915</t>
  </si>
  <si>
    <t>Variación Provisiones de Circulante (9)</t>
  </si>
  <si>
    <t>0920</t>
  </si>
  <si>
    <t>RESULTADO NETO DE EXPLOTACION</t>
  </si>
  <si>
    <t>0930</t>
  </si>
  <si>
    <t>Ingresos Financieros</t>
  </si>
  <si>
    <t>0940</t>
  </si>
  <si>
    <t>Gastos Financieros</t>
  </si>
  <si>
    <t>0950</t>
  </si>
  <si>
    <t>Intereses y Diferencias Cambio Capitalizados</t>
  </si>
  <si>
    <t>0960</t>
  </si>
  <si>
    <t>Dotación Amortización y Provisiones Financieras (10)</t>
  </si>
  <si>
    <t>0970</t>
  </si>
  <si>
    <t>RESULTADO ACTIVIDADES ORDINARIAS</t>
  </si>
  <si>
    <t>1020</t>
  </si>
  <si>
    <t>Resultados Procedentes del Inmovilizado Inmaterial, Material y Cartera de Control (11)</t>
  </si>
  <si>
    <t>1021</t>
  </si>
  <si>
    <t>Variación Provisiones Inmovilizado Inmaterial, Material y Cartera de Control (12)</t>
  </si>
  <si>
    <t>1023</t>
  </si>
  <si>
    <t>Resultados por Operaciones con Acciones y Obligaciones Propias (13)</t>
  </si>
  <si>
    <t>1025</t>
  </si>
  <si>
    <t>Resultados de Ejercicios Anteriores (14)</t>
  </si>
  <si>
    <t>1026</t>
  </si>
  <si>
    <t>Otros Resultados Extraordinarios (15)</t>
  </si>
  <si>
    <t>1030</t>
  </si>
  <si>
    <t>RESULTADO ANTES DE IMPUESTOS</t>
  </si>
  <si>
    <t>1040</t>
  </si>
  <si>
    <t>Impuestos sobre Sociedades y Otros</t>
  </si>
  <si>
    <t>1042</t>
  </si>
  <si>
    <t>RESULTADO DEL EJERCICIO</t>
  </si>
  <si>
    <t>1044</t>
  </si>
  <si>
    <t>1200</t>
  </si>
  <si>
    <t>1210</t>
  </si>
  <si>
    <t>1220</t>
  </si>
  <si>
    <t>1221</t>
  </si>
  <si>
    <t>1222</t>
  </si>
  <si>
    <t>1230</t>
  </si>
  <si>
    <t>1240</t>
  </si>
  <si>
    <t>Acciones de la Sociedad Dominante a Largo Plazo</t>
  </si>
  <si>
    <t>1250</t>
  </si>
  <si>
    <t>1255</t>
  </si>
  <si>
    <t>1260</t>
  </si>
  <si>
    <t>FONDO DE COMERCIO DE CONSOLIDACION</t>
  </si>
  <si>
    <t>1270</t>
  </si>
  <si>
    <t>1280</t>
  </si>
  <si>
    <t>1290</t>
  </si>
  <si>
    <t>1300</t>
  </si>
  <si>
    <t>1310</t>
  </si>
  <si>
    <t>1320</t>
  </si>
  <si>
    <t>Acciones de la Sociedad Dominante a Corto Plazo</t>
  </si>
  <si>
    <t>1330</t>
  </si>
  <si>
    <t>1340</t>
  </si>
  <si>
    <t>1350</t>
  </si>
  <si>
    <t>1360</t>
  </si>
  <si>
    <t>TOTAL ACTIVO ( A + B + C + D + E)</t>
  </si>
  <si>
    <t>1370</t>
  </si>
  <si>
    <t>1500</t>
  </si>
  <si>
    <t>Reservas Sociedad Dominante</t>
  </si>
  <si>
    <t>1510</t>
  </si>
  <si>
    <t>Reservas Sociedades Consolidadas (16)</t>
  </si>
  <si>
    <t>1520</t>
  </si>
  <si>
    <t>Diferencias de Conversión (17)</t>
  </si>
  <si>
    <t>1530</t>
  </si>
  <si>
    <t>Resultados Atribuibles a la Sociedad Dominante</t>
  </si>
  <si>
    <t>1540</t>
  </si>
  <si>
    <t>1550</t>
  </si>
  <si>
    <t>1560</t>
  </si>
  <si>
    <t>SOCIOS EXTERNOS</t>
  </si>
  <si>
    <t>1570</t>
  </si>
  <si>
    <t>DIFERENCIA NEGATIVA DE CONSOLIDACION</t>
  </si>
  <si>
    <t>1580</t>
  </si>
  <si>
    <t>1590</t>
  </si>
  <si>
    <t>1600</t>
  </si>
  <si>
    <t>1610</t>
  </si>
  <si>
    <t>1615</t>
  </si>
  <si>
    <t>1625</t>
  </si>
  <si>
    <t>1630</t>
  </si>
  <si>
    <t>1640</t>
  </si>
  <si>
    <t>1650</t>
  </si>
  <si>
    <t>1655</t>
  </si>
  <si>
    <t>1665</t>
  </si>
  <si>
    <t>1670</t>
  </si>
  <si>
    <t>1680</t>
  </si>
  <si>
    <t>G)</t>
  </si>
  <si>
    <t>1690</t>
  </si>
  <si>
    <t>H)</t>
  </si>
  <si>
    <t>1695</t>
  </si>
  <si>
    <t>TOTAL PASIVO ( A + B + C + D + E + F + G + H)</t>
  </si>
  <si>
    <t>1700</t>
  </si>
  <si>
    <t>1800</t>
  </si>
  <si>
    <t>1810</t>
  </si>
  <si>
    <t>1820</t>
  </si>
  <si>
    <t>1830</t>
  </si>
  <si>
    <t>1840</t>
  </si>
  <si>
    <t>1850</t>
  </si>
  <si>
    <t>1860</t>
  </si>
  <si>
    <t>1870</t>
  </si>
  <si>
    <t>1880</t>
  </si>
  <si>
    <t>1890</t>
  </si>
  <si>
    <t>1900</t>
  </si>
  <si>
    <t>1910</t>
  </si>
  <si>
    <t>1915</t>
  </si>
  <si>
    <t>1920</t>
  </si>
  <si>
    <t>1930</t>
  </si>
  <si>
    <t>1940</t>
  </si>
  <si>
    <t>1950</t>
  </si>
  <si>
    <t>1960</t>
  </si>
  <si>
    <t>1970</t>
  </si>
  <si>
    <t>Resultados de Conversión (18)</t>
  </si>
  <si>
    <t>1980</t>
  </si>
  <si>
    <t>Participación Resultados Sociedades Puestas en Equivalencia</t>
  </si>
  <si>
    <t>1990</t>
  </si>
  <si>
    <t>Amortización Fondo Comercio Consolidación</t>
  </si>
  <si>
    <t>2000</t>
  </si>
  <si>
    <t>Reversión Diferencias Negativas de Consolidación</t>
  </si>
  <si>
    <t>2010</t>
  </si>
  <si>
    <t>2020</t>
  </si>
  <si>
    <t>2021</t>
  </si>
  <si>
    <t>2023</t>
  </si>
  <si>
    <t>2025</t>
  </si>
  <si>
    <t>2026</t>
  </si>
  <si>
    <t>2030</t>
  </si>
  <si>
    <t>RESULTADO CONSOLIDADO ANTES DE IMPUESTOS</t>
  </si>
  <si>
    <t>2040</t>
  </si>
  <si>
    <t>Impuesto sobre Beneficios</t>
  </si>
  <si>
    <t>2042</t>
  </si>
  <si>
    <t>RESULTADO CONSOLIDADO DEL EJERCICIO</t>
  </si>
  <si>
    <t>2044</t>
  </si>
  <si>
    <t>Resultado Atribuido a Socios Externos</t>
  </si>
  <si>
    <t>2050</t>
  </si>
  <si>
    <t>RESULTADO DEL EJERCICIO ATRIBUIDO A LA SOCIEDAD DOMINANTE</t>
  </si>
  <si>
    <t>2060</t>
  </si>
  <si>
    <t>VI. DISTRIBUCION POR ACTIVIDAD DEL IMPORTE NETO DE LA CIFRA DE NEGOCIO</t>
  </si>
  <si>
    <t>INDIVIDUAL</t>
  </si>
  <si>
    <t>CONSOLIDADO</t>
  </si>
  <si>
    <t>ACTIVIDAD</t>
  </si>
  <si>
    <t>Ejerc. Actual</t>
  </si>
  <si>
    <t>Ejerc .Anterior</t>
  </si>
  <si>
    <t>Ejerc. Anterior</t>
  </si>
  <si>
    <t>Ventas de periódicos y revistas</t>
  </si>
  <si>
    <t>Ventas de libros y derechos</t>
  </si>
  <si>
    <t>Ventas de publicidad</t>
  </si>
  <si>
    <t>Obra Ejecutada Pendiente de certificar (*)</t>
  </si>
  <si>
    <t xml:space="preserve">                                                  Total  I. N. C. N</t>
  </si>
  <si>
    <t>Mercado Interior</t>
  </si>
  <si>
    <t>Exportación:   Unión Europea</t>
  </si>
  <si>
    <t xml:space="preserve">                           Países O.C.D.E.</t>
  </si>
  <si>
    <t xml:space="preserve">                           Resto Países</t>
  </si>
  <si>
    <t>(*) A completar únicamente por Empresas Constructoras</t>
  </si>
  <si>
    <t>VII. NUMERO MEDIO DE PERSONAS EMPLEADAS EN EL CURSO DEL PERIODO</t>
  </si>
  <si>
    <t>Ejer. Anterior</t>
  </si>
  <si>
    <t>TOTAL PERSONAS EMPLEADAS</t>
  </si>
  <si>
    <t>IX. DIVIDENDOS DISTRIBUIDOS DURANTE EL PERIODO :</t>
  </si>
  <si>
    <t>(Se hará mención de los dividendos distribuidos desde el inicio del ejercicio económico).</t>
  </si>
  <si>
    <t>% sobre Nominal</t>
  </si>
  <si>
    <t>1.</t>
  </si>
  <si>
    <t>Acciones Ordinarias</t>
  </si>
  <si>
    <t>2.</t>
  </si>
  <si>
    <t>Acciones Preferentes</t>
  </si>
  <si>
    <t>3.</t>
  </si>
  <si>
    <t>Acciones sin Voto</t>
  </si>
  <si>
    <t>Información adicional sobre el reparto de dividendos (a cuenta, complementario, etc)</t>
  </si>
  <si>
    <t>X. HECHOS SIGNIFICATIVOS (*)</t>
  </si>
  <si>
    <t>SI</t>
  </si>
  <si>
    <t>NO</t>
  </si>
  <si>
    <t>3200</t>
  </si>
  <si>
    <t>4.</t>
  </si>
  <si>
    <t>Aumentos y reducciones del capital social o del valor de los títulos</t>
  </si>
  <si>
    <t>5.</t>
  </si>
  <si>
    <t>Emisiones, reembolsos o cancelaciones de empréstitos</t>
  </si>
  <si>
    <t>6.</t>
  </si>
  <si>
    <t>Cambios de los Administradores o del Consejo de Administración</t>
  </si>
  <si>
    <t>7.</t>
  </si>
  <si>
    <t>Modificaciones de los Estatutos Sociales</t>
  </si>
  <si>
    <t>8.</t>
  </si>
  <si>
    <t>Transformaciones, fusiones o escisiones</t>
  </si>
  <si>
    <t>9.</t>
  </si>
  <si>
    <t>10.</t>
  </si>
  <si>
    <t>11.</t>
  </si>
  <si>
    <t>Situaciones concursales, suspensiones de pagos, etc.</t>
  </si>
  <si>
    <t>12.</t>
  </si>
  <si>
    <t>13.</t>
  </si>
  <si>
    <t>14.</t>
  </si>
  <si>
    <t>Otros hechos significativos</t>
  </si>
  <si>
    <t>(*)</t>
  </si>
  <si>
    <t xml:space="preserve">NOTA:       En caso de ser insuficiente el espacio reservado en este cuadro para las explicaciones solicitadas, la  </t>
  </si>
  <si>
    <t>En caso de ser insuficiente el espacio reservado en este cuadro apara las explicaciones solicitadas, la</t>
  </si>
  <si>
    <t xml:space="preserve">                       sociedad podrá adjuntar cuantas hojas adicionales considere necesarias.</t>
  </si>
  <si>
    <t>ANEXO 1</t>
  </si>
  <si>
    <t>Otros ingresos</t>
  </si>
  <si>
    <t>Ajustes de consolidación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</si>
</sst>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quot;Pts&quot;;\-#,##0&quot;Pts&quot;"/>
    <numFmt numFmtId="173" formatCode="#,##0&quot;Pts&quot;;[Red]\-#,##0&quot;Pts&quot;"/>
    <numFmt numFmtId="174" formatCode="#,##0.00&quot;Pts&quot;;\-#,##0.00&quot;Pts&quot;"/>
    <numFmt numFmtId="175" formatCode="#,##0.00&quot;Pts&quot;;[Red]\-#,##0.00&quot;Pts&quot;"/>
    <numFmt numFmtId="176" formatCode="_-* #,##0&quot;Pts&quot;_-;\-* #,##0&quot;Pts&quot;_-;_-* &quot;-&quot;&quot;Pts&quot;_-;_-@_-"/>
    <numFmt numFmtId="177" formatCode="_-* #,##0_P_t_s_-;\-* #,##0_P_t_s_-;_-* &quot;-&quot;_P_t_s_-;_-@_-"/>
    <numFmt numFmtId="178" formatCode="_-* #,##0.00&quot;Pts&quot;_-;\-* #,##0.00&quot;Pts&quot;_-;_-* &quot;-&quot;??&quot;Pts&quot;_-;_-@_-"/>
    <numFmt numFmtId="179" formatCode="_-* #,##0.00_P_t_s_-;\-* #,##0.00_P_t_s_-;_-* &quot;-&quot;??_P_t_s_-;_-@_-"/>
    <numFmt numFmtId="180" formatCode="0.0%"/>
    <numFmt numFmtId="181" formatCode="_-* #,##0\ &quot;Pts&quot;_-;\-* #,##0\ &quot;Pts&quot;_-;_-* &quot;-&quot;\ &quot;Pts&quot;_-;_-@_-"/>
    <numFmt numFmtId="182" formatCode="_-* #,##0\ _P_t_s_-;\-* #,##0\ _P_t_s_-;_-* &quot;-&quot;\ _P_t_s_-;_-@_-"/>
    <numFmt numFmtId="183" formatCode="_-* #,##0.00\ &quot;Pts&quot;_-;\-* #,##0.00\ &quot;Pts&quot;_-;_-* &quot;-&quot;??\ &quot;Pts&quot;_-;_-@_-"/>
    <numFmt numFmtId="184" formatCode="_-* #,##0.00\ _P_t_s_-;\-* #,##0.00\ _P_t_s_-;_-* &quot;-&quot;??\ _P_t_s_-;_-@_-"/>
    <numFmt numFmtId="185" formatCode="_-* #,##0\ _P_t_a_-;\-* #,##0\ _P_t_a_-;_-* &quot;-&quot;\ _P_t_a_-;_-@_-"/>
    <numFmt numFmtId="186" formatCode="_-* #,##0.00\ _P_t_a_-;\-* #,##0.00\ _P_t_a_-;_-* &quot;-&quot;??\ _P_t_a_-;_-@_-"/>
  </numFmts>
  <fonts count="67">
    <font>
      <sz val="10"/>
      <name val="Arial"/>
      <family val="0"/>
    </font>
    <font>
      <b/>
      <sz val="10"/>
      <name val="Geneva"/>
      <family val="0"/>
    </font>
    <font>
      <i/>
      <sz val="10"/>
      <name val="Geneva"/>
      <family val="0"/>
    </font>
    <font>
      <b/>
      <i/>
      <sz val="10"/>
      <name val="Geneva"/>
      <family val="0"/>
    </font>
    <font>
      <sz val="10"/>
      <name val="Geneva"/>
      <family val="0"/>
    </font>
    <font>
      <sz val="12"/>
      <name val="Tms Rmn"/>
      <family val="0"/>
    </font>
    <font>
      <b/>
      <i/>
      <sz val="9"/>
      <color indexed="10"/>
      <name val="Arial"/>
      <family val="0"/>
    </font>
    <font>
      <b/>
      <sz val="12"/>
      <name val="Tms Rmn"/>
      <family val="0"/>
    </font>
    <font>
      <sz val="12"/>
      <name val="Arial"/>
      <family val="0"/>
    </font>
    <font>
      <b/>
      <sz val="10"/>
      <name val="Tms Rmn"/>
      <family val="0"/>
    </font>
    <font>
      <sz val="10"/>
      <name val="Tms Rmn"/>
      <family val="0"/>
    </font>
    <font>
      <sz val="9"/>
      <name val="Arial"/>
      <family val="0"/>
    </font>
    <font>
      <b/>
      <sz val="10"/>
      <name val="Arial"/>
      <family val="0"/>
    </font>
    <font>
      <b/>
      <sz val="8"/>
      <name val="Arial"/>
      <family val="0"/>
    </font>
    <font>
      <b/>
      <sz val="7"/>
      <name val="Arial"/>
      <family val="0"/>
    </font>
    <font>
      <b/>
      <i/>
      <sz val="10"/>
      <name val="Tms Rmn"/>
      <family val="0"/>
    </font>
    <font>
      <b/>
      <sz val="9"/>
      <name val="Arial"/>
      <family val="0"/>
    </font>
    <font>
      <b/>
      <i/>
      <sz val="9"/>
      <name val="Arial"/>
      <family val="0"/>
    </font>
    <font>
      <sz val="7"/>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ms Rmn"/>
      <family val="0"/>
    </font>
    <font>
      <sz val="10"/>
      <color indexed="8"/>
      <name val="Tms Rmn"/>
      <family val="0"/>
    </font>
    <font>
      <sz val="13"/>
      <color indexed="8"/>
      <name val="Tms Rmn"/>
      <family val="0"/>
    </font>
    <font>
      <b/>
      <sz val="10"/>
      <color indexed="8"/>
      <name val="Tms Rmn"/>
      <family val="0"/>
    </font>
    <font>
      <b/>
      <sz val="12"/>
      <color indexed="8"/>
      <name val="Tms Rmn"/>
      <family val="0"/>
    </font>
    <font>
      <sz val="10"/>
      <color indexed="8"/>
      <name val="Arial"/>
      <family val="0"/>
    </font>
    <font>
      <b/>
      <sz val="8"/>
      <color indexed="8"/>
      <name val="Tms Rmn"/>
      <family val="0"/>
    </font>
    <font>
      <b/>
      <sz val="10"/>
      <color indexed="8"/>
      <name val="Arial"/>
      <family val="0"/>
    </font>
    <font>
      <b/>
      <sz val="8"/>
      <color indexed="8"/>
      <name val="Arial"/>
      <family val="0"/>
    </font>
    <font>
      <b/>
      <sz val="7"/>
      <color indexed="8"/>
      <name val="Arial"/>
      <family val="0"/>
    </font>
    <font>
      <b/>
      <u val="single"/>
      <sz val="12"/>
      <color indexed="8"/>
      <name val="Arial"/>
      <family val="0"/>
    </font>
    <font>
      <b/>
      <sz val="9"/>
      <color indexed="8"/>
      <name val="Tms Rmn"/>
      <family val="0"/>
    </font>
    <font>
      <sz val="11"/>
      <color indexed="8"/>
      <name val="Arial"/>
      <family val="0"/>
    </font>
    <font>
      <b/>
      <sz val="11"/>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color indexed="63"/>
      </bottom>
    </border>
    <border>
      <left style="thin"/>
      <right style="thin"/>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179" fontId="4" fillId="0" borderId="0" applyFont="0" applyFill="0" applyBorder="0" applyAlignment="0" applyProtection="0"/>
    <xf numFmtId="3" fontId="4" fillId="0" borderId="0" applyFont="0" applyFill="0" applyBorder="0" applyAlignment="0" applyProtection="0"/>
    <xf numFmtId="178" fontId="4" fillId="0" borderId="0" applyFont="0" applyFill="0" applyBorder="0" applyAlignment="0" applyProtection="0"/>
    <xf numFmtId="176" fontId="4" fillId="0" borderId="0" applyFont="0" applyFill="0" applyBorder="0" applyAlignment="0" applyProtection="0"/>
    <xf numFmtId="0" fontId="59" fillId="31" borderId="0" applyNumberFormat="0" applyBorder="0" applyAlignment="0" applyProtection="0"/>
    <xf numFmtId="0" fontId="0" fillId="32" borderId="4" applyNumberFormat="0" applyFont="0" applyAlignment="0" applyProtection="0"/>
    <xf numFmtId="9" fontId="4"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210">
    <xf numFmtId="0" fontId="0" fillId="0" borderId="0" xfId="0" applyAlignment="1">
      <alignment/>
    </xf>
    <xf numFmtId="0" fontId="5" fillId="33" borderId="0" xfId="0" applyFont="1" applyFill="1" applyAlignment="1">
      <alignment/>
    </xf>
    <xf numFmtId="0" fontId="5" fillId="0" borderId="0" xfId="0" applyFont="1" applyAlignment="1">
      <alignment/>
    </xf>
    <xf numFmtId="0" fontId="6" fillId="33" borderId="0" xfId="0" applyFont="1" applyFill="1" applyAlignment="1">
      <alignment/>
    </xf>
    <xf numFmtId="0" fontId="7" fillId="33" borderId="0" xfId="0" applyFont="1" applyFill="1" applyBorder="1" applyAlignment="1">
      <alignment horizontal="center"/>
    </xf>
    <xf numFmtId="49" fontId="8" fillId="33" borderId="10" xfId="0" applyNumberFormat="1" applyFont="1" applyFill="1" applyBorder="1" applyAlignment="1" applyProtection="1">
      <alignment horizontal="center" vertical="center" wrapText="1"/>
      <protection locked="0"/>
    </xf>
    <xf numFmtId="0" fontId="9" fillId="33" borderId="0" xfId="0" applyFont="1" applyFill="1" applyAlignment="1">
      <alignment/>
    </xf>
    <xf numFmtId="0" fontId="10" fillId="33" borderId="0" xfId="0" applyFont="1" applyFill="1" applyAlignment="1">
      <alignment/>
    </xf>
    <xf numFmtId="0" fontId="0" fillId="33" borderId="0" xfId="0" applyFill="1" applyAlignment="1">
      <alignment/>
    </xf>
    <xf numFmtId="0" fontId="0" fillId="33" borderId="0" xfId="0" applyFont="1" applyFill="1" applyAlignment="1">
      <alignment/>
    </xf>
    <xf numFmtId="0" fontId="9" fillId="34" borderId="11" xfId="0" applyFont="1" applyFill="1" applyBorder="1" applyAlignment="1">
      <alignment/>
    </xf>
    <xf numFmtId="0" fontId="10" fillId="34" borderId="12" xfId="0" applyFont="1" applyFill="1" applyBorder="1" applyAlignment="1">
      <alignment/>
    </xf>
    <xf numFmtId="0" fontId="10" fillId="0" borderId="0" xfId="0" applyFont="1" applyAlignment="1">
      <alignment/>
    </xf>
    <xf numFmtId="0" fontId="10" fillId="33" borderId="0" xfId="0" applyFont="1" applyFill="1" applyBorder="1" applyAlignment="1">
      <alignment/>
    </xf>
    <xf numFmtId="0" fontId="10" fillId="33" borderId="13" xfId="0" applyFont="1" applyFill="1" applyBorder="1" applyAlignment="1">
      <alignment/>
    </xf>
    <xf numFmtId="0" fontId="9" fillId="33" borderId="14" xfId="0" applyFont="1" applyFill="1" applyBorder="1" applyAlignment="1">
      <alignment/>
    </xf>
    <xf numFmtId="0" fontId="10" fillId="33" borderId="15" xfId="0" applyFont="1" applyFill="1" applyBorder="1" applyAlignment="1" applyProtection="1">
      <alignment/>
      <protection/>
    </xf>
    <xf numFmtId="0" fontId="10" fillId="33" borderId="0" xfId="0" applyFont="1" applyFill="1" applyBorder="1" applyAlignment="1" applyProtection="1">
      <alignment/>
      <protection/>
    </xf>
    <xf numFmtId="0" fontId="10" fillId="33" borderId="16" xfId="0" applyFont="1" applyFill="1" applyBorder="1" applyAlignment="1" applyProtection="1">
      <alignment/>
      <protection/>
    </xf>
    <xf numFmtId="0" fontId="11" fillId="33" borderId="17" xfId="0" applyFont="1" applyFill="1" applyBorder="1" applyAlignment="1" applyProtection="1">
      <alignment horizontal="left" wrapText="1"/>
      <protection/>
    </xf>
    <xf numFmtId="0" fontId="0" fillId="33" borderId="0" xfId="0" applyFill="1" applyAlignment="1" applyProtection="1">
      <alignment horizontal="left" wrapText="1"/>
      <protection/>
    </xf>
    <xf numFmtId="0" fontId="0" fillId="33" borderId="16" xfId="0" applyFill="1" applyBorder="1" applyAlignment="1" applyProtection="1">
      <alignment horizontal="left" wrapText="1"/>
      <protection/>
    </xf>
    <xf numFmtId="0" fontId="0" fillId="33" borderId="17" xfId="0" applyFill="1" applyBorder="1" applyAlignment="1" applyProtection="1">
      <alignment horizontal="left" wrapText="1"/>
      <protection/>
    </xf>
    <xf numFmtId="0" fontId="0" fillId="33" borderId="18" xfId="0" applyFill="1" applyBorder="1" applyAlignment="1" applyProtection="1">
      <alignment horizontal="left" wrapText="1"/>
      <protection/>
    </xf>
    <xf numFmtId="0" fontId="0" fillId="33" borderId="13" xfId="0" applyFill="1" applyBorder="1" applyAlignment="1" applyProtection="1">
      <alignment horizontal="left" wrapText="1"/>
      <protection/>
    </xf>
    <xf numFmtId="0" fontId="0" fillId="33" borderId="19" xfId="0" applyFill="1" applyBorder="1" applyAlignment="1" applyProtection="1">
      <alignment horizontal="left" wrapText="1"/>
      <protection/>
    </xf>
    <xf numFmtId="0" fontId="10" fillId="33" borderId="0" xfId="0" applyFont="1" applyFill="1" applyAlignment="1" applyProtection="1">
      <alignment/>
      <protection/>
    </xf>
    <xf numFmtId="0" fontId="10" fillId="33" borderId="13" xfId="0" applyFont="1" applyFill="1" applyBorder="1" applyAlignment="1" applyProtection="1">
      <alignment/>
      <protection/>
    </xf>
    <xf numFmtId="0" fontId="10" fillId="0" borderId="0" xfId="0" applyFont="1" applyAlignment="1" applyProtection="1">
      <alignment/>
      <protection/>
    </xf>
    <xf numFmtId="0" fontId="0" fillId="33" borderId="0" xfId="0" applyFill="1" applyAlignment="1" applyProtection="1">
      <alignment/>
      <protection/>
    </xf>
    <xf numFmtId="0" fontId="11" fillId="33" borderId="17" xfId="0" applyFont="1" applyFill="1" applyBorder="1" applyAlignment="1" applyProtection="1">
      <alignment wrapText="1"/>
      <protection/>
    </xf>
    <xf numFmtId="0" fontId="11" fillId="33" borderId="0" xfId="0" applyFont="1" applyFill="1" applyAlignment="1" applyProtection="1">
      <alignment wrapText="1"/>
      <protection/>
    </xf>
    <xf numFmtId="0" fontId="11" fillId="33" borderId="16" xfId="0" applyFont="1" applyFill="1" applyBorder="1" applyAlignment="1" applyProtection="1">
      <alignment wrapText="1"/>
      <protection/>
    </xf>
    <xf numFmtId="0" fontId="11" fillId="33" borderId="14" xfId="0" applyFont="1" applyFill="1" applyBorder="1" applyAlignment="1" applyProtection="1">
      <alignment wrapText="1"/>
      <protection/>
    </xf>
    <xf numFmtId="0" fontId="11" fillId="33" borderId="20" xfId="0" applyFont="1" applyFill="1" applyBorder="1" applyAlignment="1" applyProtection="1">
      <alignment wrapText="1"/>
      <protection/>
    </xf>
    <xf numFmtId="0" fontId="11" fillId="33" borderId="18" xfId="0" applyFont="1" applyFill="1" applyBorder="1" applyAlignment="1" applyProtection="1">
      <alignment wrapText="1"/>
      <protection/>
    </xf>
    <xf numFmtId="0" fontId="11" fillId="33" borderId="13" xfId="0" applyFont="1" applyFill="1" applyBorder="1" applyAlignment="1" applyProtection="1">
      <alignment wrapText="1"/>
      <protection/>
    </xf>
    <xf numFmtId="0" fontId="11" fillId="33" borderId="19" xfId="0" applyFont="1" applyFill="1" applyBorder="1" applyAlignment="1" applyProtection="1">
      <alignment wrapText="1"/>
      <protection/>
    </xf>
    <xf numFmtId="0" fontId="10" fillId="33" borderId="14" xfId="0" applyFont="1" applyFill="1" applyBorder="1" applyAlignment="1">
      <alignment/>
    </xf>
    <xf numFmtId="0" fontId="10" fillId="33" borderId="15" xfId="0" applyFont="1" applyFill="1" applyBorder="1" applyAlignment="1">
      <alignment/>
    </xf>
    <xf numFmtId="0" fontId="10" fillId="33" borderId="20" xfId="0" applyFont="1" applyFill="1" applyBorder="1" applyAlignment="1">
      <alignment/>
    </xf>
    <xf numFmtId="0" fontId="10" fillId="33" borderId="17" xfId="0" applyFont="1" applyFill="1" applyBorder="1" applyAlignment="1">
      <alignment/>
    </xf>
    <xf numFmtId="0" fontId="9" fillId="33" borderId="0" xfId="0" applyFont="1" applyFill="1" applyBorder="1" applyAlignment="1">
      <alignment horizontal="centerContinuous"/>
    </xf>
    <xf numFmtId="0" fontId="0" fillId="33" borderId="0" xfId="0" applyFill="1" applyBorder="1" applyAlignment="1">
      <alignment horizontal="centerContinuous"/>
    </xf>
    <xf numFmtId="0" fontId="10" fillId="33" borderId="0" xfId="0" applyFont="1" applyFill="1" applyBorder="1" applyAlignment="1">
      <alignment horizontal="centerContinuous"/>
    </xf>
    <xf numFmtId="0" fontId="10" fillId="33" borderId="16" xfId="0" applyFont="1" applyFill="1" applyBorder="1" applyAlignment="1">
      <alignment horizontal="centerContinuous"/>
    </xf>
    <xf numFmtId="0" fontId="10" fillId="33" borderId="16" xfId="0" applyFont="1" applyFill="1" applyBorder="1" applyAlignment="1">
      <alignment/>
    </xf>
    <xf numFmtId="0" fontId="9" fillId="34" borderId="10" xfId="0" applyFont="1" applyFill="1" applyBorder="1" applyAlignment="1">
      <alignment horizontal="center"/>
    </xf>
    <xf numFmtId="0" fontId="9" fillId="33" borderId="17" xfId="0" applyFont="1" applyFill="1" applyBorder="1" applyAlignment="1">
      <alignment/>
    </xf>
    <xf numFmtId="49" fontId="9" fillId="34" borderId="10" xfId="0" applyNumberFormat="1" applyFont="1" applyFill="1" applyBorder="1" applyAlignment="1">
      <alignment horizontal="center"/>
    </xf>
    <xf numFmtId="0" fontId="10" fillId="33" borderId="10" xfId="0" applyFont="1" applyFill="1" applyBorder="1" applyAlignment="1" applyProtection="1">
      <alignment horizontal="center"/>
      <protection locked="0"/>
    </xf>
    <xf numFmtId="0" fontId="10" fillId="33" borderId="18" xfId="0" applyFont="1" applyFill="1" applyBorder="1" applyAlignment="1">
      <alignment/>
    </xf>
    <xf numFmtId="0" fontId="10" fillId="33" borderId="19" xfId="0" applyFont="1" applyFill="1" applyBorder="1" applyAlignment="1">
      <alignment/>
    </xf>
    <xf numFmtId="49" fontId="10" fillId="33" borderId="0" xfId="0" applyNumberFormat="1" applyFont="1" applyFill="1" applyAlignment="1">
      <alignment/>
    </xf>
    <xf numFmtId="0" fontId="12" fillId="33" borderId="0" xfId="0" applyFont="1" applyFill="1" applyAlignment="1">
      <alignment/>
    </xf>
    <xf numFmtId="0" fontId="0" fillId="33" borderId="14" xfId="0" applyFill="1" applyBorder="1" applyAlignment="1">
      <alignment/>
    </xf>
    <xf numFmtId="0" fontId="0" fillId="33" borderId="15" xfId="0" applyFill="1" applyBorder="1" applyAlignment="1">
      <alignment/>
    </xf>
    <xf numFmtId="0" fontId="0" fillId="33" borderId="20" xfId="0" applyFill="1" applyBorder="1" applyAlignment="1">
      <alignment/>
    </xf>
    <xf numFmtId="0" fontId="0" fillId="33" borderId="17" xfId="0" applyFill="1" applyBorder="1" applyAlignment="1">
      <alignment/>
    </xf>
    <xf numFmtId="0" fontId="0" fillId="33" borderId="0"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3" xfId="0" applyFill="1" applyBorder="1" applyAlignment="1">
      <alignment/>
    </xf>
    <xf numFmtId="0" fontId="0" fillId="33" borderId="19" xfId="0" applyFill="1" applyBorder="1" applyAlignment="1">
      <alignment/>
    </xf>
    <xf numFmtId="49" fontId="10" fillId="33" borderId="0" xfId="0" applyNumberFormat="1" applyFont="1" applyFill="1" applyAlignment="1">
      <alignment vertical="center"/>
    </xf>
    <xf numFmtId="0" fontId="10" fillId="33" borderId="0" xfId="0" applyFont="1" applyFill="1" applyAlignment="1">
      <alignment vertical="center"/>
    </xf>
    <xf numFmtId="49" fontId="9" fillId="33" borderId="0" xfId="0" applyNumberFormat="1" applyFont="1" applyFill="1" applyAlignment="1">
      <alignment horizontal="center" vertical="center"/>
    </xf>
    <xf numFmtId="3" fontId="10" fillId="33" borderId="0" xfId="0" applyNumberFormat="1" applyFont="1" applyFill="1" applyAlignment="1">
      <alignment horizontal="center" vertical="center"/>
    </xf>
    <xf numFmtId="0" fontId="10" fillId="0" borderId="0" xfId="0" applyFont="1" applyAlignment="1">
      <alignment vertical="center"/>
    </xf>
    <xf numFmtId="0" fontId="9" fillId="33" borderId="0" xfId="0" applyFont="1" applyFill="1" applyAlignment="1">
      <alignment vertical="center"/>
    </xf>
    <xf numFmtId="0" fontId="15" fillId="33" borderId="0" xfId="0" applyFont="1" applyFill="1" applyAlignment="1">
      <alignment horizontal="center" vertical="center"/>
    </xf>
    <xf numFmtId="49" fontId="16" fillId="33" borderId="0" xfId="0" applyNumberFormat="1" applyFont="1" applyFill="1" applyAlignment="1">
      <alignment horizontal="center" vertical="center"/>
    </xf>
    <xf numFmtId="3" fontId="13" fillId="34" borderId="10" xfId="0" applyNumberFormat="1" applyFont="1" applyFill="1" applyBorder="1" applyAlignment="1">
      <alignment horizontal="center" vertical="center"/>
    </xf>
    <xf numFmtId="3" fontId="10" fillId="33" borderId="0" xfId="0" applyNumberFormat="1" applyFont="1" applyFill="1" applyBorder="1" applyAlignment="1">
      <alignment horizontal="center" vertical="center"/>
    </xf>
    <xf numFmtId="0" fontId="16" fillId="34" borderId="11" xfId="0" applyFont="1" applyFill="1" applyBorder="1" applyAlignment="1">
      <alignment vertical="center"/>
    </xf>
    <xf numFmtId="0" fontId="16" fillId="34" borderId="12" xfId="0" applyFont="1" applyFill="1" applyBorder="1" applyAlignment="1">
      <alignment vertical="center"/>
    </xf>
    <xf numFmtId="49" fontId="12" fillId="34" borderId="10" xfId="0" applyNumberFormat="1" applyFont="1" applyFill="1" applyBorder="1" applyAlignment="1">
      <alignment horizontal="center" vertical="center"/>
    </xf>
    <xf numFmtId="3" fontId="10" fillId="33" borderId="10" xfId="0" applyNumberFormat="1" applyFont="1" applyFill="1" applyBorder="1" applyAlignment="1" applyProtection="1">
      <alignment horizontal="right" vertical="center"/>
      <protection locked="0"/>
    </xf>
    <xf numFmtId="0" fontId="16" fillId="33" borderId="0" xfId="0" applyFont="1" applyFill="1" applyAlignment="1">
      <alignment vertical="center"/>
    </xf>
    <xf numFmtId="49" fontId="12" fillId="33" borderId="0" xfId="0" applyNumberFormat="1" applyFont="1" applyFill="1" applyAlignment="1">
      <alignment horizontal="center" vertical="center"/>
    </xf>
    <xf numFmtId="0" fontId="16" fillId="33" borderId="11" xfId="0" applyFont="1" applyFill="1" applyBorder="1" applyAlignment="1">
      <alignment vertical="center"/>
    </xf>
    <xf numFmtId="0" fontId="16" fillId="33" borderId="12" xfId="0" applyFont="1" applyFill="1" applyBorder="1" applyAlignment="1">
      <alignment vertical="center"/>
    </xf>
    <xf numFmtId="0" fontId="13" fillId="33" borderId="12" xfId="0" applyFont="1" applyFill="1" applyBorder="1" applyAlignment="1">
      <alignment vertical="center"/>
    </xf>
    <xf numFmtId="0" fontId="16" fillId="34" borderId="18" xfId="0" applyFont="1" applyFill="1" applyBorder="1" applyAlignment="1">
      <alignment vertical="center"/>
    </xf>
    <xf numFmtId="0" fontId="16" fillId="34" borderId="19" xfId="0" applyFont="1" applyFill="1" applyBorder="1" applyAlignment="1">
      <alignment vertical="center"/>
    </xf>
    <xf numFmtId="3" fontId="9" fillId="33" borderId="10" xfId="0" applyNumberFormat="1" applyFont="1" applyFill="1" applyBorder="1" applyAlignment="1">
      <alignment horizontal="right" vertical="center"/>
    </xf>
    <xf numFmtId="0" fontId="16" fillId="34" borderId="12" xfId="0" applyFont="1" applyFill="1" applyBorder="1" applyAlignment="1">
      <alignment horizontal="center" vertical="center"/>
    </xf>
    <xf numFmtId="49" fontId="16" fillId="34" borderId="11" xfId="0" applyNumberFormat="1" applyFont="1" applyFill="1" applyBorder="1" applyAlignment="1">
      <alignment horizontal="left" vertical="center"/>
    </xf>
    <xf numFmtId="49" fontId="16" fillId="34" borderId="12" xfId="0" applyNumberFormat="1" applyFont="1" applyFill="1" applyBorder="1" applyAlignment="1">
      <alignment horizontal="left" vertical="center"/>
    </xf>
    <xf numFmtId="0" fontId="13" fillId="34" borderId="12" xfId="0" applyFont="1" applyFill="1" applyBorder="1" applyAlignment="1">
      <alignment vertical="center"/>
    </xf>
    <xf numFmtId="49" fontId="9" fillId="0" borderId="0" xfId="0" applyNumberFormat="1" applyFont="1" applyAlignment="1">
      <alignment horizontal="center" vertical="center"/>
    </xf>
    <xf numFmtId="3" fontId="10" fillId="0" borderId="0" xfId="0" applyNumberFormat="1" applyFont="1" applyAlignment="1">
      <alignment horizontal="center" vertical="center"/>
    </xf>
    <xf numFmtId="49" fontId="10" fillId="33" borderId="0" xfId="0" applyNumberFormat="1" applyFont="1" applyFill="1" applyAlignment="1">
      <alignment horizontal="center" vertical="center"/>
    </xf>
    <xf numFmtId="180" fontId="10" fillId="33" borderId="0" xfId="0" applyNumberFormat="1" applyFont="1" applyFill="1" applyAlignment="1">
      <alignment horizontal="center" vertical="center"/>
    </xf>
    <xf numFmtId="3" fontId="13" fillId="34" borderId="10" xfId="0" applyNumberFormat="1" applyFont="1" applyFill="1" applyBorder="1" applyAlignment="1">
      <alignment horizontal="centerContinuous" vertical="center"/>
    </xf>
    <xf numFmtId="180" fontId="10" fillId="34" borderId="10" xfId="0" applyNumberFormat="1" applyFont="1" applyFill="1" applyBorder="1" applyAlignment="1">
      <alignment horizontal="centerContinuous" vertical="center"/>
    </xf>
    <xf numFmtId="0" fontId="9" fillId="33" borderId="0" xfId="0" applyFont="1" applyFill="1" applyAlignment="1">
      <alignment horizontal="right" vertical="center"/>
    </xf>
    <xf numFmtId="3" fontId="9" fillId="33" borderId="10" xfId="0" applyNumberFormat="1" applyFont="1" applyFill="1" applyBorder="1" applyAlignment="1">
      <alignment horizontal="center" vertical="center"/>
    </xf>
    <xf numFmtId="180" fontId="9" fillId="33" borderId="10" xfId="0" applyNumberFormat="1" applyFont="1" applyFill="1" applyBorder="1" applyAlignment="1">
      <alignment horizontal="center" vertical="center"/>
    </xf>
    <xf numFmtId="49" fontId="12" fillId="33" borderId="11" xfId="0" applyNumberFormat="1" applyFont="1" applyFill="1" applyBorder="1" applyAlignment="1">
      <alignment horizontal="center" vertical="center"/>
    </xf>
    <xf numFmtId="10" fontId="10" fillId="33" borderId="10" xfId="0" applyNumberFormat="1" applyFont="1" applyFill="1" applyBorder="1" applyAlignment="1">
      <alignment vertical="center"/>
    </xf>
    <xf numFmtId="49" fontId="12" fillId="33" borderId="18" xfId="0" applyNumberFormat="1" applyFont="1" applyFill="1" applyBorder="1" applyAlignment="1">
      <alignment horizontal="center" vertical="center"/>
    </xf>
    <xf numFmtId="0" fontId="16" fillId="33" borderId="19" xfId="0" applyFont="1" applyFill="1" applyBorder="1" applyAlignment="1">
      <alignment vertical="center"/>
    </xf>
    <xf numFmtId="0" fontId="16" fillId="33" borderId="19" xfId="0" applyFont="1" applyFill="1" applyBorder="1" applyAlignment="1">
      <alignment vertical="center" wrapText="1"/>
    </xf>
    <xf numFmtId="49" fontId="12" fillId="34" borderId="18" xfId="0" applyNumberFormat="1" applyFont="1" applyFill="1" applyBorder="1" applyAlignment="1">
      <alignment horizontal="center" vertical="center"/>
    </xf>
    <xf numFmtId="0" fontId="9" fillId="0" borderId="0" xfId="0" applyFont="1" applyAlignment="1">
      <alignment vertical="center"/>
    </xf>
    <xf numFmtId="0" fontId="12" fillId="33" borderId="19" xfId="0" applyFont="1" applyFill="1" applyBorder="1" applyAlignment="1">
      <alignment vertical="center"/>
    </xf>
    <xf numFmtId="49" fontId="12" fillId="33" borderId="18" xfId="0" applyNumberFormat="1" applyFont="1" applyFill="1" applyBorder="1" applyAlignment="1">
      <alignment horizontal="center" vertical="center" wrapText="1"/>
    </xf>
    <xf numFmtId="49" fontId="10" fillId="0" borderId="0" xfId="0" applyNumberFormat="1" applyFont="1" applyAlignment="1">
      <alignment horizontal="center" vertical="center"/>
    </xf>
    <xf numFmtId="180" fontId="10" fillId="0" borderId="0" xfId="0" applyNumberFormat="1" applyFont="1" applyAlignment="1">
      <alignment horizontal="center" vertical="center"/>
    </xf>
    <xf numFmtId="0" fontId="12" fillId="33" borderId="0" xfId="0" applyFont="1" applyFill="1" applyAlignment="1">
      <alignment vertical="center"/>
    </xf>
    <xf numFmtId="0" fontId="17" fillId="33" borderId="0" xfId="0" applyFont="1" applyFill="1" applyAlignment="1">
      <alignment horizontal="center" vertical="center"/>
    </xf>
    <xf numFmtId="0" fontId="11" fillId="33" borderId="0" xfId="0" applyFont="1" applyFill="1" applyAlignment="1">
      <alignment vertical="center"/>
    </xf>
    <xf numFmtId="3" fontId="13" fillId="33" borderId="10" xfId="0" applyNumberFormat="1" applyFont="1" applyFill="1" applyBorder="1" applyAlignment="1">
      <alignment horizontal="center" vertical="center"/>
    </xf>
    <xf numFmtId="3" fontId="10" fillId="33" borderId="10" xfId="0" applyNumberFormat="1" applyFont="1" applyFill="1" applyBorder="1" applyAlignment="1">
      <alignment horizontal="center" vertical="center"/>
    </xf>
    <xf numFmtId="0" fontId="10" fillId="0" borderId="0" xfId="0" applyFont="1" applyFill="1" applyAlignment="1">
      <alignment vertical="center"/>
    </xf>
    <xf numFmtId="0" fontId="9" fillId="0" borderId="0" xfId="0" applyFont="1" applyFill="1" applyAlignment="1">
      <alignment vertical="center"/>
    </xf>
    <xf numFmtId="0" fontId="16" fillId="34" borderId="19" xfId="0" applyFont="1" applyFill="1" applyBorder="1" applyAlignment="1">
      <alignment vertical="center" wrapText="1"/>
    </xf>
    <xf numFmtId="49" fontId="10" fillId="33" borderId="14" xfId="0" applyNumberFormat="1" applyFont="1" applyFill="1" applyBorder="1" applyAlignment="1">
      <alignment vertical="center"/>
    </xf>
    <xf numFmtId="0" fontId="10" fillId="33" borderId="15" xfId="0" applyFont="1" applyFill="1" applyBorder="1" applyAlignment="1">
      <alignment vertical="center"/>
    </xf>
    <xf numFmtId="0" fontId="9" fillId="33" borderId="15" xfId="0" applyFont="1" applyFill="1" applyBorder="1" applyAlignment="1">
      <alignment horizontal="center" vertical="center"/>
    </xf>
    <xf numFmtId="3" fontId="10" fillId="33" borderId="15" xfId="0" applyNumberFormat="1" applyFont="1" applyFill="1" applyBorder="1" applyAlignment="1">
      <alignment horizontal="center" vertical="center"/>
    </xf>
    <xf numFmtId="0" fontId="10" fillId="33" borderId="20" xfId="0" applyFont="1" applyFill="1" applyBorder="1" applyAlignment="1">
      <alignment vertical="center"/>
    </xf>
    <xf numFmtId="0" fontId="10" fillId="33" borderId="17" xfId="0" applyFont="1" applyFill="1" applyBorder="1" applyAlignment="1">
      <alignment vertical="center"/>
    </xf>
    <xf numFmtId="0" fontId="12" fillId="33" borderId="0" xfId="0" applyFont="1" applyFill="1" applyBorder="1" applyAlignment="1">
      <alignment vertical="center"/>
    </xf>
    <xf numFmtId="0" fontId="10" fillId="33" borderId="0" xfId="0" applyFont="1" applyFill="1" applyBorder="1" applyAlignment="1">
      <alignment vertical="center"/>
    </xf>
    <xf numFmtId="0" fontId="9" fillId="33" borderId="0" xfId="0" applyFont="1" applyFill="1" applyBorder="1" applyAlignment="1">
      <alignment horizontal="center" vertical="center"/>
    </xf>
    <xf numFmtId="0" fontId="10" fillId="33" borderId="16" xfId="0" applyFont="1" applyFill="1" applyBorder="1" applyAlignment="1">
      <alignment vertical="center"/>
    </xf>
    <xf numFmtId="0" fontId="9" fillId="33" borderId="0" xfId="0" applyFont="1" applyFill="1" applyBorder="1" applyAlignment="1">
      <alignment vertical="center"/>
    </xf>
    <xf numFmtId="3" fontId="10" fillId="33" borderId="13" xfId="0" applyNumberFormat="1" applyFont="1" applyFill="1" applyBorder="1" applyAlignment="1">
      <alignment horizontal="center" vertical="center"/>
    </xf>
    <xf numFmtId="3" fontId="16" fillId="34" borderId="10" xfId="0" applyNumberFormat="1" applyFont="1" applyFill="1" applyBorder="1" applyAlignment="1">
      <alignment horizontal="centerContinuous" vertical="center"/>
    </xf>
    <xf numFmtId="3" fontId="11" fillId="34" borderId="10" xfId="0" applyNumberFormat="1" applyFont="1" applyFill="1" applyBorder="1" applyAlignment="1">
      <alignment horizontal="centerContinuous" vertical="center"/>
    </xf>
    <xf numFmtId="3" fontId="11" fillId="34" borderId="21" xfId="0" applyNumberFormat="1" applyFont="1" applyFill="1" applyBorder="1" applyAlignment="1">
      <alignment horizontal="centerContinuous" vertical="center"/>
    </xf>
    <xf numFmtId="0" fontId="16" fillId="34" borderId="10" xfId="0" applyFont="1" applyFill="1" applyBorder="1" applyAlignment="1">
      <alignment horizontal="center" vertical="center"/>
    </xf>
    <xf numFmtId="3" fontId="16" fillId="34" borderId="10" xfId="0" applyNumberFormat="1" applyFont="1" applyFill="1" applyBorder="1" applyAlignment="1">
      <alignment horizontal="center" vertical="center" wrapText="1"/>
    </xf>
    <xf numFmtId="0" fontId="10" fillId="33" borderId="10" xfId="0" applyFont="1" applyFill="1" applyBorder="1" applyAlignment="1" applyProtection="1">
      <alignment horizontal="center" vertical="center"/>
      <protection locked="0"/>
    </xf>
    <xf numFmtId="0" fontId="12" fillId="34" borderId="10" xfId="0" applyFont="1" applyFill="1" applyBorder="1" applyAlignment="1">
      <alignment horizontal="center" vertical="center"/>
    </xf>
    <xf numFmtId="3" fontId="10" fillId="33" borderId="10" xfId="0" applyNumberFormat="1" applyFont="1" applyFill="1" applyBorder="1" applyAlignment="1" applyProtection="1">
      <alignment horizontal="center" vertical="center"/>
      <protection locked="0"/>
    </xf>
    <xf numFmtId="0" fontId="10" fillId="33" borderId="10" xfId="0" applyFont="1" applyFill="1" applyBorder="1" applyAlignment="1" applyProtection="1">
      <alignment vertical="center"/>
      <protection locked="0"/>
    </xf>
    <xf numFmtId="0" fontId="16" fillId="33" borderId="10" xfId="0" applyFont="1" applyFill="1" applyBorder="1" applyAlignment="1">
      <alignment vertical="center"/>
    </xf>
    <xf numFmtId="3" fontId="10" fillId="33" borderId="22" xfId="0" applyNumberFormat="1" applyFont="1" applyFill="1" applyBorder="1" applyAlignment="1" applyProtection="1">
      <alignment horizontal="center" vertical="center"/>
      <protection locked="0"/>
    </xf>
    <xf numFmtId="0" fontId="9" fillId="33" borderId="17" xfId="0" applyFont="1" applyFill="1" applyBorder="1" applyAlignment="1">
      <alignment vertical="center"/>
    </xf>
    <xf numFmtId="0" fontId="16" fillId="34" borderId="10" xfId="0" applyFont="1" applyFill="1" applyBorder="1" applyAlignment="1">
      <alignment horizontal="left" vertical="center"/>
    </xf>
    <xf numFmtId="0" fontId="12" fillId="34" borderId="11" xfId="0" applyFont="1" applyFill="1" applyBorder="1" applyAlignment="1">
      <alignment horizontal="center" vertical="center"/>
    </xf>
    <xf numFmtId="3" fontId="9" fillId="33" borderId="23" xfId="0" applyNumberFormat="1" applyFont="1" applyFill="1" applyBorder="1" applyAlignment="1">
      <alignment horizontal="center" vertical="center"/>
    </xf>
    <xf numFmtId="0" fontId="9" fillId="33" borderId="16" xfId="0" applyFont="1" applyFill="1" applyBorder="1" applyAlignment="1">
      <alignment vertical="center"/>
    </xf>
    <xf numFmtId="3" fontId="10" fillId="33" borderId="21" xfId="0" applyNumberFormat="1" applyFont="1" applyFill="1" applyBorder="1" applyAlignment="1" applyProtection="1">
      <alignment horizontal="center" vertical="center"/>
      <protection locked="0"/>
    </xf>
    <xf numFmtId="0" fontId="16" fillId="33" borderId="0" xfId="0" applyFont="1" applyFill="1" applyBorder="1" applyAlignment="1">
      <alignment vertical="center"/>
    </xf>
    <xf numFmtId="0" fontId="10" fillId="33" borderId="18" xfId="0" applyFont="1" applyFill="1" applyBorder="1" applyAlignment="1">
      <alignment vertical="center"/>
    </xf>
    <xf numFmtId="0" fontId="10" fillId="33" borderId="13" xfId="0" applyFont="1" applyFill="1" applyBorder="1" applyAlignment="1">
      <alignment vertical="center"/>
    </xf>
    <xf numFmtId="0" fontId="9" fillId="33" borderId="13" xfId="0" applyFont="1" applyFill="1" applyBorder="1" applyAlignment="1">
      <alignment horizontal="center" vertical="center"/>
    </xf>
    <xf numFmtId="0" fontId="10" fillId="33" borderId="19" xfId="0" applyFont="1" applyFill="1" applyBorder="1" applyAlignment="1">
      <alignment vertical="center"/>
    </xf>
    <xf numFmtId="0" fontId="9" fillId="33" borderId="0" xfId="0" applyFont="1" applyFill="1" applyAlignment="1">
      <alignment horizontal="center" vertical="center"/>
    </xf>
    <xf numFmtId="0" fontId="10" fillId="33" borderId="14" xfId="0" applyFont="1" applyFill="1" applyBorder="1" applyAlignment="1">
      <alignment vertical="center"/>
    </xf>
    <xf numFmtId="0" fontId="16" fillId="34" borderId="10" xfId="0" applyFont="1" applyFill="1" applyBorder="1" applyAlignment="1">
      <alignment vertical="center"/>
    </xf>
    <xf numFmtId="0" fontId="9" fillId="0" borderId="0" xfId="0" applyFont="1" applyAlignment="1">
      <alignment horizontal="center" vertical="center"/>
    </xf>
    <xf numFmtId="49" fontId="10" fillId="0" borderId="0" xfId="0" applyNumberFormat="1" applyFont="1" applyAlignment="1">
      <alignment/>
    </xf>
    <xf numFmtId="0" fontId="9" fillId="33" borderId="13" xfId="0" applyFont="1" applyFill="1" applyBorder="1" applyAlignment="1">
      <alignment horizontal="center"/>
    </xf>
    <xf numFmtId="0" fontId="11" fillId="33" borderId="17" xfId="0" applyFont="1" applyFill="1" applyBorder="1" applyAlignment="1">
      <alignment/>
    </xf>
    <xf numFmtId="0" fontId="12" fillId="33" borderId="0" xfId="0" applyFont="1" applyFill="1" applyBorder="1" applyAlignment="1">
      <alignment/>
    </xf>
    <xf numFmtId="0" fontId="0" fillId="33" borderId="0" xfId="0" applyFont="1" applyFill="1" applyBorder="1" applyAlignment="1">
      <alignment/>
    </xf>
    <xf numFmtId="0" fontId="12" fillId="33" borderId="0" xfId="0" applyFont="1" applyFill="1" applyBorder="1" applyAlignment="1">
      <alignment horizontal="center"/>
    </xf>
    <xf numFmtId="0" fontId="11" fillId="33" borderId="0" xfId="0" applyFont="1" applyFill="1" applyBorder="1" applyAlignment="1">
      <alignment/>
    </xf>
    <xf numFmtId="0" fontId="9" fillId="33" borderId="0" xfId="0" applyFont="1" applyFill="1" applyBorder="1" applyAlignment="1">
      <alignment horizontal="center"/>
    </xf>
    <xf numFmtId="0" fontId="9" fillId="0" borderId="0" xfId="0" applyFont="1" applyAlignment="1">
      <alignment horizontal="center" wrapText="1"/>
    </xf>
    <xf numFmtId="0" fontId="9" fillId="33" borderId="17" xfId="0" applyFont="1" applyFill="1" applyBorder="1" applyAlignment="1">
      <alignment horizontal="center" wrapText="1"/>
    </xf>
    <xf numFmtId="0" fontId="9" fillId="33" borderId="0" xfId="0" applyFont="1" applyFill="1" applyBorder="1" applyAlignment="1">
      <alignment horizontal="center" wrapText="1"/>
    </xf>
    <xf numFmtId="0" fontId="16" fillId="34" borderId="10" xfId="0" applyFont="1" applyFill="1" applyBorder="1" applyAlignment="1">
      <alignment horizontal="center" vertical="top" wrapText="1"/>
    </xf>
    <xf numFmtId="0" fontId="16" fillId="33" borderId="10" xfId="0" applyFont="1" applyFill="1" applyBorder="1" applyAlignment="1">
      <alignment horizontal="centerContinuous" wrapText="1"/>
    </xf>
    <xf numFmtId="0" fontId="16" fillId="33" borderId="11" xfId="0" applyFont="1" applyFill="1" applyBorder="1" applyAlignment="1">
      <alignment horizontal="centerContinuous" wrapText="1"/>
    </xf>
    <xf numFmtId="0" fontId="16" fillId="33" borderId="12" xfId="0" applyFont="1" applyFill="1" applyBorder="1" applyAlignment="1">
      <alignment horizontal="centerContinuous" wrapText="1"/>
    </xf>
    <xf numFmtId="0" fontId="9" fillId="33" borderId="16" xfId="0" applyFont="1" applyFill="1" applyBorder="1" applyAlignment="1">
      <alignment horizontal="center" wrapText="1"/>
    </xf>
    <xf numFmtId="0" fontId="9" fillId="34" borderId="12" xfId="0" applyFont="1" applyFill="1" applyBorder="1" applyAlignment="1">
      <alignment/>
    </xf>
    <xf numFmtId="0" fontId="12" fillId="34" borderId="10" xfId="0" applyFont="1" applyFill="1" applyBorder="1" applyAlignment="1">
      <alignment horizontal="center"/>
    </xf>
    <xf numFmtId="2" fontId="10" fillId="33" borderId="10" xfId="0" applyNumberFormat="1" applyFont="1" applyFill="1" applyBorder="1" applyAlignment="1" applyProtection="1">
      <alignment horizontal="centerContinuous"/>
      <protection locked="0"/>
    </xf>
    <xf numFmtId="4" fontId="10" fillId="33" borderId="11" xfId="0" applyNumberFormat="1" applyFont="1" applyFill="1" applyBorder="1" applyAlignment="1" applyProtection="1">
      <alignment horizontal="centerContinuous"/>
      <protection locked="0"/>
    </xf>
    <xf numFmtId="4" fontId="10" fillId="33" borderId="12" xfId="0" applyNumberFormat="1" applyFont="1" applyFill="1" applyBorder="1" applyAlignment="1" applyProtection="1">
      <alignment horizontal="centerContinuous"/>
      <protection/>
    </xf>
    <xf numFmtId="4" fontId="10" fillId="33" borderId="18" xfId="0" applyNumberFormat="1" applyFont="1" applyFill="1" applyBorder="1" applyAlignment="1" applyProtection="1">
      <alignment horizontal="centerContinuous"/>
      <protection locked="0"/>
    </xf>
    <xf numFmtId="4" fontId="10" fillId="33" borderId="19" xfId="0" applyNumberFormat="1" applyFont="1" applyFill="1" applyBorder="1" applyAlignment="1" applyProtection="1">
      <alignment horizontal="centerContinuous"/>
      <protection/>
    </xf>
    <xf numFmtId="0" fontId="9" fillId="34" borderId="18" xfId="0" applyFont="1" applyFill="1" applyBorder="1" applyAlignment="1">
      <alignment/>
    </xf>
    <xf numFmtId="0" fontId="9" fillId="34" borderId="19" xfId="0" applyFont="1" applyFill="1" applyBorder="1" applyAlignment="1">
      <alignment/>
    </xf>
    <xf numFmtId="3" fontId="10" fillId="33" borderId="19" xfId="0" applyNumberFormat="1" applyFont="1" applyFill="1" applyBorder="1" applyAlignment="1" applyProtection="1">
      <alignment horizontal="centerContinuous"/>
      <protection/>
    </xf>
    <xf numFmtId="0" fontId="16" fillId="34" borderId="19" xfId="0" applyFont="1" applyFill="1" applyBorder="1" applyAlignment="1">
      <alignment/>
    </xf>
    <xf numFmtId="0" fontId="9" fillId="33" borderId="0" xfId="0" applyFont="1" applyFill="1" applyBorder="1" applyAlignment="1">
      <alignment/>
    </xf>
    <xf numFmtId="0" fontId="9" fillId="33" borderId="0" xfId="0" applyFont="1" applyFill="1" applyAlignment="1">
      <alignment horizontal="center"/>
    </xf>
    <xf numFmtId="0" fontId="9" fillId="33" borderId="15" xfId="0" applyFont="1" applyFill="1" applyBorder="1" applyAlignment="1">
      <alignment horizontal="center"/>
    </xf>
    <xf numFmtId="0" fontId="9" fillId="33" borderId="17" xfId="0" applyFont="1" applyFill="1" applyBorder="1" applyAlignment="1">
      <alignment horizontal="center"/>
    </xf>
    <xf numFmtId="0" fontId="16" fillId="33" borderId="0" xfId="0" applyFont="1" applyFill="1" applyBorder="1" applyAlignment="1">
      <alignment horizontal="center"/>
    </xf>
    <xf numFmtId="0" fontId="9" fillId="33" borderId="16" xfId="0" applyFont="1" applyFill="1" applyBorder="1" applyAlignment="1">
      <alignment horizontal="center"/>
    </xf>
    <xf numFmtId="0" fontId="9" fillId="0" borderId="0" xfId="0" applyFont="1" applyAlignment="1">
      <alignment horizontal="center"/>
    </xf>
    <xf numFmtId="0" fontId="10" fillId="33" borderId="0" xfId="0" applyFont="1" applyFill="1" applyBorder="1" applyAlignment="1">
      <alignment horizontal="right"/>
    </xf>
    <xf numFmtId="0" fontId="12" fillId="33" borderId="0" xfId="0" applyFont="1" applyFill="1" applyBorder="1" applyAlignment="1">
      <alignment horizontal="center" vertical="center"/>
    </xf>
    <xf numFmtId="0" fontId="10" fillId="33" borderId="0" xfId="0" applyFont="1" applyFill="1" applyBorder="1" applyAlignment="1">
      <alignment horizontal="center" vertical="center"/>
    </xf>
    <xf numFmtId="0" fontId="16" fillId="33" borderId="0" xfId="0" applyFont="1" applyFill="1" applyBorder="1" applyAlignment="1">
      <alignment horizontal="right" vertical="top"/>
    </xf>
    <xf numFmtId="0" fontId="11" fillId="33" borderId="0" xfId="0" applyFont="1" applyFill="1" applyBorder="1" applyAlignment="1">
      <alignment horizontal="right"/>
    </xf>
    <xf numFmtId="0" fontId="16" fillId="33" borderId="0" xfId="0" applyFont="1" applyFill="1" applyBorder="1" applyAlignment="1">
      <alignment horizontal="right" vertical="center"/>
    </xf>
    <xf numFmtId="0" fontId="13" fillId="33" borderId="0" xfId="0" applyFont="1" applyFill="1" applyBorder="1" applyAlignment="1">
      <alignment vertical="center"/>
    </xf>
    <xf numFmtId="0" fontId="0" fillId="33" borderId="0" xfId="0" applyFont="1" applyFill="1" applyBorder="1" applyAlignment="1">
      <alignment horizontal="center" vertical="center"/>
    </xf>
    <xf numFmtId="0" fontId="11" fillId="33" borderId="0" xfId="0" applyFont="1" applyFill="1" applyBorder="1" applyAlignment="1">
      <alignment horizontal="right" vertical="top"/>
    </xf>
    <xf numFmtId="0" fontId="11" fillId="33" borderId="0" xfId="0" applyFont="1" applyFill="1" applyBorder="1" applyAlignment="1">
      <alignment vertical="center"/>
    </xf>
    <xf numFmtId="0" fontId="16" fillId="33" borderId="13" xfId="0" applyFont="1" applyFill="1" applyBorder="1" applyAlignment="1">
      <alignment vertical="top"/>
    </xf>
    <xf numFmtId="0" fontId="0" fillId="33" borderId="13"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0" xfId="0" applyFont="1" applyFill="1" applyAlignment="1">
      <alignment horizontal="center" vertical="center"/>
    </xf>
    <xf numFmtId="0" fontId="10" fillId="0" borderId="0" xfId="0" applyFont="1" applyAlignment="1">
      <alignment horizontal="center" vertical="center"/>
    </xf>
    <xf numFmtId="49" fontId="0" fillId="33" borderId="0" xfId="0" applyNumberFormat="1" applyFill="1" applyAlignment="1">
      <alignment/>
    </xf>
    <xf numFmtId="0" fontId="16" fillId="33" borderId="0" xfId="0" applyFont="1" applyFill="1" applyAlignment="1">
      <alignment/>
    </xf>
    <xf numFmtId="0" fontId="14" fillId="33" borderId="0" xfId="0" applyFont="1" applyFill="1" applyAlignment="1">
      <alignment/>
    </xf>
    <xf numFmtId="0" fontId="18" fillId="33" borderId="0" xfId="0" applyFont="1" applyFill="1" applyAlignment="1">
      <alignment/>
    </xf>
    <xf numFmtId="0" fontId="18" fillId="0" borderId="0" xfId="0" applyFont="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6</xdr:row>
      <xdr:rowOff>123825</xdr:rowOff>
    </xdr:from>
    <xdr:to>
      <xdr:col>2</xdr:col>
      <xdr:colOff>981075</xdr:colOff>
      <xdr:row>8</xdr:row>
      <xdr:rowOff>47625</xdr:rowOff>
    </xdr:to>
    <xdr:sp fLocksText="0">
      <xdr:nvSpPr>
        <xdr:cNvPr id="1" name="Texto 2"/>
        <xdr:cNvSpPr txBox="1">
          <a:spLocks noChangeArrowheads="1"/>
        </xdr:cNvSpPr>
      </xdr:nvSpPr>
      <xdr:spPr>
        <a:xfrm>
          <a:off x="2552700" y="1238250"/>
          <a:ext cx="942975" cy="285750"/>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0" i="0" u="none" baseline="0">
              <a:solidFill>
                <a:srgbClr val="000000"/>
              </a:solidFill>
              <a:latin typeface="Tms Rmn"/>
              <a:ea typeface="Tms Rmn"/>
              <a:cs typeface="Tms Rmn"/>
            </a:rPr>
            <a:t>PRIMERO </a:t>
          </a:r>
          <a:r>
            <a:rPr lang="en-US" cap="none" sz="1000" b="0" i="0" u="none" baseline="0">
              <a:solidFill>
                <a:srgbClr val="000000"/>
              </a:solidFill>
              <a:latin typeface="Tms Rmn"/>
              <a:ea typeface="Tms Rmn"/>
              <a:cs typeface="Tms Rmn"/>
            </a:rPr>
            <a:t>         </a:t>
          </a:r>
          <a:r>
            <a:rPr lang="en-US" cap="none" sz="1300" b="0" i="0" u="none" baseline="0">
              <a:solidFill>
                <a:srgbClr val="000000"/>
              </a:solidFill>
              <a:latin typeface="Tms Rmn"/>
              <a:ea typeface="Tms Rmn"/>
              <a:cs typeface="Tms Rmn"/>
            </a:rPr>
            <a:t> </a:t>
          </a:r>
        </a:p>
      </xdr:txBody>
    </xdr:sp>
    <xdr:clientData/>
  </xdr:twoCellAnchor>
  <xdr:twoCellAnchor>
    <xdr:from>
      <xdr:col>1</xdr:col>
      <xdr:colOff>0</xdr:colOff>
      <xdr:row>25</xdr:row>
      <xdr:rowOff>9525</xdr:rowOff>
    </xdr:from>
    <xdr:to>
      <xdr:col>4</xdr:col>
      <xdr:colOff>342900</xdr:colOff>
      <xdr:row>28</xdr:row>
      <xdr:rowOff>38100</xdr:rowOff>
    </xdr:to>
    <xdr:sp>
      <xdr:nvSpPr>
        <xdr:cNvPr id="2" name="Texto 6"/>
        <xdr:cNvSpPr txBox="1">
          <a:spLocks noChangeArrowheads="1"/>
        </xdr:cNvSpPr>
      </xdr:nvSpPr>
      <xdr:spPr>
        <a:xfrm>
          <a:off x="85725" y="4210050"/>
          <a:ext cx="5143500" cy="485775"/>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Tms Rmn"/>
              <a:ea typeface="Tms Rmn"/>
              <a:cs typeface="Tms Rmn"/>
            </a:rPr>
            <a:t>Personas que asumen la responsabilidad de esta información, cargos que ocupan e identificación de los poderes o facultades en virtud de los cuales ostentan la representación de la sociedad:</a:t>
          </a:r>
          <a:r>
            <a:rPr lang="en-US" cap="none" sz="1000" b="0" i="0" u="none" baseline="0">
              <a:solidFill>
                <a:srgbClr val="000000"/>
              </a:solidFill>
              <a:latin typeface="Tms Rmn"/>
              <a:ea typeface="Tms Rmn"/>
              <a:cs typeface="Tms Rmn"/>
            </a:rPr>
            <a:t>
</a:t>
          </a:r>
          <a:r>
            <a:rPr lang="en-US" cap="none" sz="1000" b="0" i="0" u="none" baseline="0">
              <a:solidFill>
                <a:srgbClr val="000000"/>
              </a:solidFill>
              <a:latin typeface="Tms Rmn"/>
              <a:ea typeface="Tms Rmn"/>
              <a:cs typeface="Tms Rmn"/>
            </a:rPr>
            <a:t>
</a:t>
          </a:r>
        </a:p>
      </xdr:txBody>
    </xdr:sp>
    <xdr:clientData/>
  </xdr:twoCellAnchor>
  <xdr:twoCellAnchor>
    <xdr:from>
      <xdr:col>4</xdr:col>
      <xdr:colOff>342900</xdr:colOff>
      <xdr:row>25</xdr:row>
      <xdr:rowOff>9525</xdr:rowOff>
    </xdr:from>
    <xdr:to>
      <xdr:col>7</xdr:col>
      <xdr:colOff>0</xdr:colOff>
      <xdr:row>26</xdr:row>
      <xdr:rowOff>66675</xdr:rowOff>
    </xdr:to>
    <xdr:sp>
      <xdr:nvSpPr>
        <xdr:cNvPr id="3" name="Texto 7"/>
        <xdr:cNvSpPr txBox="1">
          <a:spLocks noChangeArrowheads="1"/>
        </xdr:cNvSpPr>
      </xdr:nvSpPr>
      <xdr:spPr>
        <a:xfrm>
          <a:off x="5229225" y="4210050"/>
          <a:ext cx="1419225" cy="2095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000" b="0" i="0" u="none" baseline="0">
              <a:solidFill>
                <a:srgbClr val="000000"/>
              </a:solidFill>
              <a:latin typeface="Tms Rmn"/>
              <a:ea typeface="Tms Rmn"/>
              <a:cs typeface="Tms Rmn"/>
            </a:rPr>
            <a:t>   </a:t>
          </a:r>
          <a:r>
            <a:rPr lang="en-US" cap="none" sz="1000" b="1" i="0" u="none" baseline="0">
              <a:solidFill>
                <a:srgbClr val="000000"/>
              </a:solidFill>
              <a:latin typeface="Tms Rmn"/>
              <a:ea typeface="Tms Rmn"/>
              <a:cs typeface="Tms Rmn"/>
            </a:rPr>
            <a:t>Firma:
</a:t>
          </a:r>
        </a:p>
      </xdr:txBody>
    </xdr:sp>
    <xdr:clientData/>
  </xdr:twoCellAnchor>
  <xdr:twoCellAnchor>
    <xdr:from>
      <xdr:col>2</xdr:col>
      <xdr:colOff>1476375</xdr:colOff>
      <xdr:row>2</xdr:row>
      <xdr:rowOff>0</xdr:rowOff>
    </xdr:from>
    <xdr:to>
      <xdr:col>4</xdr:col>
      <xdr:colOff>285750</xdr:colOff>
      <xdr:row>3</xdr:row>
      <xdr:rowOff>28575</xdr:rowOff>
    </xdr:to>
    <xdr:sp>
      <xdr:nvSpPr>
        <xdr:cNvPr id="4" name="Texto 8"/>
        <xdr:cNvSpPr txBox="1">
          <a:spLocks noChangeArrowheads="1"/>
        </xdr:cNvSpPr>
      </xdr:nvSpPr>
      <xdr:spPr>
        <a:xfrm>
          <a:off x="3990975" y="409575"/>
          <a:ext cx="1181100" cy="257175"/>
        </a:xfrm>
        <a:prstGeom prst="rect">
          <a:avLst/>
        </a:prstGeom>
        <a:solidFill>
          <a:srgbClr val="C0C0C0"/>
        </a:solidFill>
        <a:ln w="9525" cmpd="sng">
          <a:solidFill>
            <a:srgbClr val="000000"/>
          </a:solidFill>
          <a:headEnd type="none"/>
          <a:tailEnd type="none"/>
        </a:ln>
      </xdr:spPr>
      <xdr:txBody>
        <a:bodyPr vertOverflow="clip" wrap="square" lIns="36576" tIns="32004" rIns="36576" bIns="32004" anchor="ctr"/>
        <a:p>
          <a:pPr algn="ctr">
            <a:defRPr/>
          </a:pPr>
          <a:r>
            <a:rPr lang="en-US" cap="none" sz="1200" b="1" i="0" u="none" baseline="0">
              <a:solidFill>
                <a:srgbClr val="000000"/>
              </a:solidFill>
            </a:rPr>
            <a:t>GENERAL</a:t>
          </a:r>
        </a:p>
      </xdr:txBody>
    </xdr:sp>
    <xdr:clientData/>
  </xdr:twoCellAnchor>
  <xdr:twoCellAnchor>
    <xdr:from>
      <xdr:col>1</xdr:col>
      <xdr:colOff>0</xdr:colOff>
      <xdr:row>28</xdr:row>
      <xdr:rowOff>76200</xdr:rowOff>
    </xdr:from>
    <xdr:to>
      <xdr:col>4</xdr:col>
      <xdr:colOff>342900</xdr:colOff>
      <xdr:row>34</xdr:row>
      <xdr:rowOff>123825</xdr:rowOff>
    </xdr:to>
    <xdr:sp fLocksText="0">
      <xdr:nvSpPr>
        <xdr:cNvPr id="5" name="Texto 9"/>
        <xdr:cNvSpPr txBox="1">
          <a:spLocks noChangeArrowheads="1"/>
        </xdr:cNvSpPr>
      </xdr:nvSpPr>
      <xdr:spPr>
        <a:xfrm>
          <a:off x="85725" y="4733925"/>
          <a:ext cx="5143500" cy="914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JUAN LUIS CEBRIAN ECHARRI, CONSEJERO DELEGADO DEL GRUPO PRISA. ESCRITURA 2387/99 DE 5 DE JULIO DE 1999.</a:t>
          </a:r>
        </a:p>
      </xdr:txBody>
    </xdr:sp>
    <xdr:clientData/>
  </xdr:twoCellAnchor>
  <xdr:twoCellAnchor>
    <xdr:from>
      <xdr:col>4</xdr:col>
      <xdr:colOff>371475</xdr:colOff>
      <xdr:row>26</xdr:row>
      <xdr:rowOff>85725</xdr:rowOff>
    </xdr:from>
    <xdr:to>
      <xdr:col>6</xdr:col>
      <xdr:colOff>247650</xdr:colOff>
      <xdr:row>34</xdr:row>
      <xdr:rowOff>142875</xdr:rowOff>
    </xdr:to>
    <xdr:sp fLocksText="0">
      <xdr:nvSpPr>
        <xdr:cNvPr id="6" name="Texto 10"/>
        <xdr:cNvSpPr txBox="1">
          <a:spLocks noChangeArrowheads="1"/>
        </xdr:cNvSpPr>
      </xdr:nvSpPr>
      <xdr:spPr>
        <a:xfrm>
          <a:off x="5257800" y="4438650"/>
          <a:ext cx="1381125" cy="1228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19050</xdr:rowOff>
    </xdr:from>
    <xdr:to>
      <xdr:col>6</xdr:col>
      <xdr:colOff>228600</xdr:colOff>
      <xdr:row>17</xdr:row>
      <xdr:rowOff>142875</xdr:rowOff>
    </xdr:to>
    <xdr:sp fLocksText="0">
      <xdr:nvSpPr>
        <xdr:cNvPr id="7" name="Texto 11"/>
        <xdr:cNvSpPr txBox="1">
          <a:spLocks noChangeArrowheads="1"/>
        </xdr:cNvSpPr>
      </xdr:nvSpPr>
      <xdr:spPr>
        <a:xfrm>
          <a:off x="114300" y="2657475"/>
          <a:ext cx="6505575" cy="4476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PROMOTORA DE INFORMACIONES, S.A.
</a:t>
          </a:r>
        </a:p>
      </xdr:txBody>
    </xdr:sp>
    <xdr:clientData/>
  </xdr:twoCellAnchor>
  <xdr:twoCellAnchor>
    <xdr:from>
      <xdr:col>1</xdr:col>
      <xdr:colOff>19050</xdr:colOff>
      <xdr:row>20</xdr:row>
      <xdr:rowOff>19050</xdr:rowOff>
    </xdr:from>
    <xdr:to>
      <xdr:col>4</xdr:col>
      <xdr:colOff>714375</xdr:colOff>
      <xdr:row>22</xdr:row>
      <xdr:rowOff>142875</xdr:rowOff>
    </xdr:to>
    <xdr:sp fLocksText="0">
      <xdr:nvSpPr>
        <xdr:cNvPr id="8" name="Texto 12"/>
        <xdr:cNvSpPr txBox="1">
          <a:spLocks noChangeArrowheads="1"/>
        </xdr:cNvSpPr>
      </xdr:nvSpPr>
      <xdr:spPr>
        <a:xfrm>
          <a:off x="104775" y="3457575"/>
          <a:ext cx="5495925" cy="4286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C/ GRAN VÍA, 32, 6ª PLANTA</a:t>
          </a:r>
        </a:p>
      </xdr:txBody>
    </xdr:sp>
    <xdr:clientData/>
  </xdr:twoCellAnchor>
  <xdr:twoCellAnchor>
    <xdr:from>
      <xdr:col>5</xdr:col>
      <xdr:colOff>19050</xdr:colOff>
      <xdr:row>20</xdr:row>
      <xdr:rowOff>38100</xdr:rowOff>
    </xdr:from>
    <xdr:to>
      <xdr:col>6</xdr:col>
      <xdr:colOff>238125</xdr:colOff>
      <xdr:row>22</xdr:row>
      <xdr:rowOff>114300</xdr:rowOff>
    </xdr:to>
    <xdr:sp fLocksText="0">
      <xdr:nvSpPr>
        <xdr:cNvPr id="9" name="Texto 13"/>
        <xdr:cNvSpPr txBox="1">
          <a:spLocks noChangeArrowheads="1"/>
        </xdr:cNvSpPr>
      </xdr:nvSpPr>
      <xdr:spPr>
        <a:xfrm>
          <a:off x="5648325" y="3476625"/>
          <a:ext cx="981075" cy="38100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A28297059</a:t>
          </a:r>
        </a:p>
      </xdr:txBody>
    </xdr:sp>
    <xdr:clientData/>
  </xdr:twoCellAnchor>
  <xdr:twoCellAnchor>
    <xdr:from>
      <xdr:col>4</xdr:col>
      <xdr:colOff>733425</xdr:colOff>
      <xdr:row>6</xdr:row>
      <xdr:rowOff>123825</xdr:rowOff>
    </xdr:from>
    <xdr:to>
      <xdr:col>6</xdr:col>
      <xdr:colOff>171450</xdr:colOff>
      <xdr:row>8</xdr:row>
      <xdr:rowOff>57150</xdr:rowOff>
    </xdr:to>
    <xdr:sp fLocksText="0">
      <xdr:nvSpPr>
        <xdr:cNvPr id="10" name="Texto 14"/>
        <xdr:cNvSpPr txBox="1">
          <a:spLocks noChangeArrowheads="1"/>
        </xdr:cNvSpPr>
      </xdr:nvSpPr>
      <xdr:spPr>
        <a:xfrm>
          <a:off x="5619750" y="1238250"/>
          <a:ext cx="942975" cy="295275"/>
        </a:xfrm>
        <a:prstGeom prst="rect">
          <a:avLst/>
        </a:prstGeom>
        <a:solidFill>
          <a:srgbClr val="FFFFFF"/>
        </a:solidFill>
        <a:ln w="9525" cmpd="sng">
          <a:solidFill>
            <a:srgbClr val="000000"/>
          </a:solidFill>
          <a:headEnd type="none"/>
          <a:tailEnd type="none"/>
        </a:ln>
      </xdr:spPr>
      <xdr:txBody>
        <a:bodyPr vertOverflow="clip" wrap="square" lIns="36576" tIns="32004" rIns="36576" bIns="32004" anchor="ctr"/>
        <a:p>
          <a:pPr algn="ctr">
            <a:defRPr/>
          </a:pPr>
          <a:r>
            <a:rPr lang="en-US" cap="none" sz="1200" b="0" i="0" u="none" baseline="0">
              <a:solidFill>
                <a:srgbClr val="000000"/>
              </a:solidFill>
              <a:latin typeface="Tms Rmn"/>
              <a:ea typeface="Tms Rmn"/>
              <a:cs typeface="Tms Rmn"/>
            </a:rPr>
            <a:t>2000 </a:t>
          </a:r>
          <a:r>
            <a:rPr lang="en-US" cap="none" sz="1000" b="0" i="0" u="none" baseline="0">
              <a:solidFill>
                <a:srgbClr val="000000"/>
              </a:solidFill>
              <a:latin typeface="Tms Rmn"/>
              <a:ea typeface="Tms Rmn"/>
              <a:cs typeface="Tms Rmn"/>
            </a:rPr>
            <a:t>         </a:t>
          </a:r>
          <a:r>
            <a:rPr lang="en-US" cap="none" sz="1300" b="0" i="0" u="none" baseline="0">
              <a:solidFill>
                <a:srgbClr val="000000"/>
              </a:solidFill>
              <a:latin typeface="Tms Rmn"/>
              <a:ea typeface="Tms Rmn"/>
              <a:cs typeface="Tms Rmn"/>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4</xdr:col>
      <xdr:colOff>104775</xdr:colOff>
      <xdr:row>52</xdr:row>
      <xdr:rowOff>9525</xdr:rowOff>
    </xdr:to>
    <xdr:sp fLocksText="0">
      <xdr:nvSpPr>
        <xdr:cNvPr id="1" name="Texto 1"/>
        <xdr:cNvSpPr txBox="1">
          <a:spLocks noChangeArrowheads="1"/>
        </xdr:cNvSpPr>
      </xdr:nvSpPr>
      <xdr:spPr>
        <a:xfrm>
          <a:off x="152400" y="495300"/>
          <a:ext cx="5572125" cy="77343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7 de Junio de 2000 se inscribió en el Registro Oficial de la Comisión Nacional del Mercado de Valores el Folleto informativo sobre la oferta pública de venta de acciones de Promotora de Informaciones, S.A donde se recoge toda la información con anterioridad a dicha fecha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partir del 7 de Junio como información adicional al folleto y  hasta el 30 de Junio se han comunicado los siguientes hechos relevantes: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Con fecha 12 de Junio de 2000 se notificó la Sentencia dictada por la Sección Tercera de la Sala Tercera del Tribunal Supremo en relación con el Acuerdo del Consejo de Ministros de 20 de mayo de 1994 por el que se aprobó la Concentración Económica para la cesión de la gestión por parte de ANTENA 3 DE RADIO, S.A y de SOCIEDAD ESPAÑOLA DE RADIODIFUSIÓN S.A, en favor de SOCIEDAD DE SERVICIOS RADIOFÓNICOS UNIÓN RADIO, 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2)Con fecha 26 de Junio de 2000 se notificó la liberalización del descuento que podría aplicarse sobre el precio de venta al público de los libros de texto y del material didáctico complementario editados principalmente para el desarrollo y aplicación de los currículos correspondientes a la Educación Primaria y a la Educación Secundaria Obligatoria.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28 de Junio comenzaron a cotizar los títulos de PROMOTORA DE INFORMACIONES 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xdr:col>
      <xdr:colOff>409575</xdr:colOff>
      <xdr:row>54</xdr:row>
      <xdr:rowOff>9525</xdr:rowOff>
    </xdr:from>
    <xdr:to>
      <xdr:col>4</xdr:col>
      <xdr:colOff>142875</xdr:colOff>
      <xdr:row>56</xdr:row>
      <xdr:rowOff>0</xdr:rowOff>
    </xdr:to>
    <xdr:sp>
      <xdr:nvSpPr>
        <xdr:cNvPr id="2" name="Texto 3"/>
        <xdr:cNvSpPr txBox="1">
          <a:spLocks noChangeArrowheads="1"/>
        </xdr:cNvSpPr>
      </xdr:nvSpPr>
      <xdr:spPr>
        <a:xfrm>
          <a:off x="561975" y="8477250"/>
          <a:ext cx="5200650" cy="371475"/>
        </a:xfrm>
        <a:prstGeom prst="rect">
          <a:avLst/>
        </a:prstGeom>
        <a:solidFill>
          <a:srgbClr val="FFFFFF"/>
        </a:solidFill>
        <a:ln w="1" cmpd="sng">
          <a:noFill/>
        </a:ln>
      </xdr:spPr>
      <xdr:txBody>
        <a:bodyPr vertOverflow="clip" wrap="square" lIns="27432" tIns="22860" rIns="27432" bIns="0"/>
        <a:p>
          <a:pPr algn="just">
            <a:defRPr/>
          </a:pPr>
          <a:r>
            <a:rPr lang="en-US" cap="none" sz="900" b="1" i="0" u="none" baseline="0">
              <a:solidFill>
                <a:srgbClr val="000000"/>
              </a:solidFill>
            </a:rPr>
            <a:t>en caso de ser insuficiente el espacio reservado en estos cuadros para las explicaciones solicitadas, la sociedad podrá adjuntar cuantas hojas adicionales considere necesarias.</a:t>
          </a:r>
        </a:p>
      </xdr:txBody>
    </xdr:sp>
    <xdr:clientData/>
  </xdr:twoCellAnchor>
  <xdr:twoCellAnchor>
    <xdr:from>
      <xdr:col>1</xdr:col>
      <xdr:colOff>9525</xdr:colOff>
      <xdr:row>1</xdr:row>
      <xdr:rowOff>0</xdr:rowOff>
    </xdr:from>
    <xdr:to>
      <xdr:col>4</xdr:col>
      <xdr:colOff>85725</xdr:colOff>
      <xdr:row>2</xdr:row>
      <xdr:rowOff>66675</xdr:rowOff>
    </xdr:to>
    <xdr:sp>
      <xdr:nvSpPr>
        <xdr:cNvPr id="3" name="Texto 4"/>
        <xdr:cNvSpPr txBox="1">
          <a:spLocks noChangeArrowheads="1"/>
        </xdr:cNvSpPr>
      </xdr:nvSpPr>
      <xdr:spPr>
        <a:xfrm>
          <a:off x="161925" y="161925"/>
          <a:ext cx="5543550" cy="228600"/>
        </a:xfrm>
        <a:prstGeom prst="rect">
          <a:avLst/>
        </a:prstGeom>
        <a:solidFill>
          <a:srgbClr val="C0C0C0"/>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                           XI. ANEXO EXPLICATIVO HECHOS SIGNIFICATIVOS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55</xdr:row>
      <xdr:rowOff>104775</xdr:rowOff>
    </xdr:from>
    <xdr:to>
      <xdr:col>9</xdr:col>
      <xdr:colOff>209550</xdr:colOff>
      <xdr:row>56</xdr:row>
      <xdr:rowOff>114300</xdr:rowOff>
    </xdr:to>
    <xdr:sp fLocksText="0">
      <xdr:nvSpPr>
        <xdr:cNvPr id="1" name="Texto 1"/>
        <xdr:cNvSpPr txBox="1">
          <a:spLocks noChangeArrowheads="1"/>
        </xdr:cNvSpPr>
      </xdr:nvSpPr>
      <xdr:spPr>
        <a:xfrm>
          <a:off x="6010275" y="8486775"/>
          <a:ext cx="17145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13</xdr:row>
      <xdr:rowOff>19050</xdr:rowOff>
    </xdr:from>
    <xdr:to>
      <xdr:col>8</xdr:col>
      <xdr:colOff>742950</xdr:colOff>
      <xdr:row>54</xdr:row>
      <xdr:rowOff>123825</xdr:rowOff>
    </xdr:to>
    <xdr:sp fLocksText="0">
      <xdr:nvSpPr>
        <xdr:cNvPr id="2" name="Texto 3"/>
        <xdr:cNvSpPr txBox="1">
          <a:spLocks noChangeArrowheads="1"/>
        </xdr:cNvSpPr>
      </xdr:nvSpPr>
      <xdr:spPr>
        <a:xfrm>
          <a:off x="238125" y="2000250"/>
          <a:ext cx="5715000" cy="63531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Véase anexo adjunto a los resultados semestrales.</a:t>
          </a:r>
        </a:p>
      </xdr:txBody>
    </xdr:sp>
    <xdr:clientData/>
  </xdr:twoCellAnchor>
  <xdr:twoCellAnchor>
    <xdr:from>
      <xdr:col>1</xdr:col>
      <xdr:colOff>123825</xdr:colOff>
      <xdr:row>2</xdr:row>
      <xdr:rowOff>9525</xdr:rowOff>
    </xdr:from>
    <xdr:to>
      <xdr:col>8</xdr:col>
      <xdr:colOff>742950</xdr:colOff>
      <xdr:row>13</xdr:row>
      <xdr:rowOff>9525</xdr:rowOff>
    </xdr:to>
    <xdr:sp>
      <xdr:nvSpPr>
        <xdr:cNvPr id="3" name="Texto 4"/>
        <xdr:cNvSpPr txBox="1">
          <a:spLocks noChangeArrowheads="1"/>
        </xdr:cNvSpPr>
      </xdr:nvSpPr>
      <xdr:spPr>
        <a:xfrm>
          <a:off x="238125" y="314325"/>
          <a:ext cx="5715000" cy="1676400"/>
        </a:xfrm>
        <a:prstGeom prst="rect">
          <a:avLst/>
        </a:prstGeom>
        <a:solidFill>
          <a:srgbClr val="FFFFFF"/>
        </a:solidFill>
        <a:ln w="9525" cmpd="sng">
          <a:noFill/>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XII. INFORME ESPECIAL DE LOS AUDITORES
</a:t>
          </a:r>
          <a:r>
            <a:rPr lang="en-US" cap="none" sz="800" b="1" i="0" u="none" baseline="0">
              <a:solidFill>
                <a:srgbClr val="000000"/>
              </a:solidFill>
              <a:latin typeface="Arial"/>
              <a:ea typeface="Arial"/>
              <a:cs typeface="Arial"/>
            </a:rPr>
            <a:t>(Este apartado sólo deberá ser completado en la información correspondiente al I Semestre del ejercicio siguiente al último cerrado auditado, y será de aplicación para aquellas sociedades emisoras que, de conformidad con lo previsto en el apartado decimotercero de la Orden Ministerial de 18 de Enero de 1991, resulten obligadas a la presentación de un informe especial de sus autidtores de cuentas, cuando el informe de audotoría de las cuentas anuales del ejercicio inmediato anterior hubiera denegado la opinión o contuviere una opinión adversa o con salvedades. En el mismo, se incluirá la mención de que se adjunta como anexo de la información semestral el referido informe especial de los auditores de cuentas, así como la reproducción de la información o manifestaciones aportadas o efectuadas por los Administradores de la Sociedad sobre la situación actualizada de las salvedades incluidas por el auditor en su informe de auditoría de las cuentas anuales del ejercicio anterior y que, de conformidad con las Normas Técnicas de Auditoría aplicables, hubiere servido de base para la elaboración del mencionado informe especial).</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54</xdr:row>
      <xdr:rowOff>104775</xdr:rowOff>
    </xdr:from>
    <xdr:to>
      <xdr:col>8</xdr:col>
      <xdr:colOff>209550</xdr:colOff>
      <xdr:row>55</xdr:row>
      <xdr:rowOff>104775</xdr:rowOff>
    </xdr:to>
    <xdr:sp fLocksText="0">
      <xdr:nvSpPr>
        <xdr:cNvPr id="1" name="Texto 1"/>
        <xdr:cNvSpPr txBox="1">
          <a:spLocks noChangeArrowheads="1"/>
        </xdr:cNvSpPr>
      </xdr:nvSpPr>
      <xdr:spPr>
        <a:xfrm>
          <a:off x="5895975" y="8334375"/>
          <a:ext cx="1714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104775</xdr:rowOff>
    </xdr:from>
    <xdr:to>
      <xdr:col>7</xdr:col>
      <xdr:colOff>742950</xdr:colOff>
      <xdr:row>55</xdr:row>
      <xdr:rowOff>142875</xdr:rowOff>
    </xdr:to>
    <xdr:sp>
      <xdr:nvSpPr>
        <xdr:cNvPr id="2" name="Texto 2"/>
        <xdr:cNvSpPr txBox="1">
          <a:spLocks noChangeArrowheads="1"/>
        </xdr:cNvSpPr>
      </xdr:nvSpPr>
      <xdr:spPr>
        <a:xfrm>
          <a:off x="123825" y="104775"/>
          <a:ext cx="5715000" cy="8420100"/>
        </a:xfrm>
        <a:prstGeom prst="rect">
          <a:avLst/>
        </a:prstGeom>
        <a:solidFill>
          <a:srgbClr val="FFFFFF"/>
        </a:solidFill>
        <a:ln w="9525" cmpd="sng">
          <a:solidFill>
            <a:srgbClr val="000000"/>
          </a:solidFill>
          <a:headEnd type="none"/>
          <a:tailEnd type="none"/>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                               INSTRUCCIONES PARA LA CUMPLIMENTACION
</a:t>
          </a:r>
          <a:r>
            <a:rPr lang="en-US" cap="none" sz="1000" b="1" i="0" u="none" baseline="0">
              <a:solidFill>
                <a:srgbClr val="000000"/>
              </a:solidFill>
              <a:latin typeface="Arial"/>
              <a:ea typeface="Arial"/>
              <a:cs typeface="Arial"/>
            </a:rPr>
            <a:t>                                                DEL INFORME SEMESTRAL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(GENERAL)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-.Los datos numéricos solicitados, salvo indicación en contrario, deberán venir expresados en millones de pesetas, sin decimales, efectuándose los cuadres por redondeo.
</a:t>
          </a:r>
          <a:r>
            <a:rPr lang="en-US" cap="none" sz="1100" b="0" i="0" u="none" baseline="0">
              <a:solidFill>
                <a:srgbClr val="000000"/>
              </a:solidFill>
              <a:latin typeface="Arial"/>
              <a:ea typeface="Arial"/>
              <a:cs typeface="Arial"/>
            </a:rPr>
            <a:t>-.Las cantidades negativas deberán figurar con un signo menos (-) delante del número correspondiente.
</a:t>
          </a:r>
          <a:r>
            <a:rPr lang="en-US" cap="none" sz="1100" b="0" i="0" u="none" baseline="0">
              <a:solidFill>
                <a:srgbClr val="000000"/>
              </a:solidFill>
              <a:latin typeface="Arial"/>
              <a:ea typeface="Arial"/>
              <a:cs typeface="Arial"/>
            </a:rPr>
            <a:t>-.Junto a cada dato expresado en cifras, salvo indicación en contrario, deberá  figurar el del período correspondiente al ejercicio anterior.
</a:t>
          </a:r>
          <a:r>
            <a:rPr lang="en-US" cap="none" sz="1100" b="0" i="0" u="none" baseline="0">
              <a:solidFill>
                <a:srgbClr val="000000"/>
              </a:solidFill>
              <a:latin typeface="Arial"/>
              <a:ea typeface="Arial"/>
              <a:cs typeface="Arial"/>
            </a:rPr>
            <a:t>-. La información a incluir dentro del epígrafe Evolución de los Negocios deberá de permitir a los inversores formarse una opinión, con conocimiento de causa suficiente, acerca de la actividad desarrollada por la empresa y los resultados obtenidos durante el período cubierto por el avance, así como de la situación financiera y otros datos esenciales sobre la marcha general de los asuntos de la sociedad.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Definiciones: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a:t>
          </a:r>
          <a:r>
            <a:rPr lang="en-US" cap="none" sz="1100" b="0" i="0" u="none" baseline="0">
              <a:solidFill>
                <a:srgbClr val="000000"/>
              </a:solidFill>
              <a:latin typeface="Arial"/>
              <a:ea typeface="Arial"/>
              <a:cs typeface="Arial"/>
            </a:rPr>
            <a:t> Las distintas rúbricas que componen el </a:t>
          </a:r>
          <a:r>
            <a:rPr lang="en-US" cap="none" sz="1100" b="1" i="0" u="none" baseline="0">
              <a:solidFill>
                <a:srgbClr val="000000"/>
              </a:solidFill>
              <a:latin typeface="Arial"/>
              <a:ea typeface="Arial"/>
              <a:cs typeface="Arial"/>
            </a:rPr>
            <a:t>Inmovilizado</a:t>
          </a:r>
          <a:r>
            <a:rPr lang="en-US" cap="none" sz="1100" b="0" i="0" u="none" baseline="0">
              <a:solidFill>
                <a:srgbClr val="000000"/>
              </a:solidFill>
              <a:latin typeface="Arial"/>
              <a:ea typeface="Arial"/>
              <a:cs typeface="Arial"/>
            </a:rPr>
            <a:t> y las Inversiones se presentarán netas de amortizaciones acumuladas y provisiones.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Los Gastos a Distribuir en Varios Ejercicios</a:t>
          </a:r>
          <a:r>
            <a:rPr lang="en-US" cap="none" sz="1100" b="0" i="0" u="none" baseline="0">
              <a:solidFill>
                <a:srgbClr val="000000"/>
              </a:solidFill>
              <a:latin typeface="Arial"/>
              <a:ea typeface="Arial"/>
              <a:cs typeface="Arial"/>
            </a:rPr>
            <a:t> comprenderán los gastos de formalización de deudas (gastos de emisión y modificación de valores de renta fija y de formalización de deudas, entre los que se incluyen los de escritura pública, impuestos, confección de títulos y otros similares), los gastos por  intereses diferidos de valores negociables (diferencia entre el importe de reembolso y el precio de emisión de valores de renta fija y otros pasivos análogos) y los gastos por intereses diferidos (diferencia entre el importe de reembolso y la cantidad recibida en deudas distintas a las representadas en valores de renta fija). Las compañías del sector eléctrico incluirán, además, dentro de este epígrafe, las Cuentas de Periodificación Propias de su sector.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Los Ingresos a Distribuir en Varios Ejercicios</a:t>
          </a:r>
          <a:r>
            <a:rPr lang="en-US" cap="none" sz="1100" b="0" i="0" u="none" baseline="0">
              <a:solidFill>
                <a:srgbClr val="000000"/>
              </a:solidFill>
              <a:latin typeface="Arial"/>
              <a:ea typeface="Arial"/>
              <a:cs typeface="Arial"/>
            </a:rPr>
            <a:t> comprenderán las subvenciones de capital, las diferencias positivas de cambio, los ingresos por intereses diferidos (intereses incorporados al nominal de los créditos concedidos en operaciones de tráfico, cuya imputación a resultados deba realizarse en ejercicios futuros) y otros ingresos a distribuir en varios ejercicios.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(4) </a:t>
          </a:r>
          <a:r>
            <a:rPr lang="en-US" cap="none" sz="1100" b="0" i="0" u="none" baseline="0">
              <a:solidFill>
                <a:srgbClr val="000000"/>
              </a:solidFill>
              <a:latin typeface="Arial"/>
              <a:ea typeface="Arial"/>
              <a:cs typeface="Arial"/>
            </a:rPr>
            <a:t>La parte de las deudas a largo plazo con vencimientos inferiores a doce (12) meses deberán reclasificarse, dentro de la rúbrica correspondiente, en </a:t>
          </a:r>
          <a:r>
            <a:rPr lang="en-US" cap="none" sz="1100" b="1" i="0" u="none" baseline="0">
              <a:solidFill>
                <a:srgbClr val="000000"/>
              </a:solidFill>
              <a:latin typeface="Arial"/>
              <a:ea typeface="Arial"/>
              <a:cs typeface="Arial"/>
            </a:rPr>
            <a:t>Acreedores a Corto Plazo.</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(5) El Importe Neto de la Cifra de Negocios</a:t>
          </a:r>
          <a:r>
            <a:rPr lang="en-US" cap="none" sz="1100" b="0" i="0" u="none" baseline="0">
              <a:solidFill>
                <a:srgbClr val="000000"/>
              </a:solidFill>
              <a:latin typeface="Arial"/>
              <a:ea typeface="Arial"/>
              <a:cs typeface="Arial"/>
            </a:rPr>
            <a:t> comprenderá  los importes de la venta de productos y los de prestación de servicios correspondientes a las actividades ordinarias de la sociedad, deducidas las bonificaciones y demás reducciones sobre ventas así como el impuesto sobre el valor añadido y otros impuestos directamente relacionados con la cifra de negocios.</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54</xdr:row>
      <xdr:rowOff>104775</xdr:rowOff>
    </xdr:from>
    <xdr:to>
      <xdr:col>8</xdr:col>
      <xdr:colOff>209550</xdr:colOff>
      <xdr:row>55</xdr:row>
      <xdr:rowOff>104775</xdr:rowOff>
    </xdr:to>
    <xdr:sp fLocksText="0">
      <xdr:nvSpPr>
        <xdr:cNvPr id="1" name="Texto 1"/>
        <xdr:cNvSpPr txBox="1">
          <a:spLocks noChangeArrowheads="1"/>
        </xdr:cNvSpPr>
      </xdr:nvSpPr>
      <xdr:spPr>
        <a:xfrm>
          <a:off x="5895975" y="8334375"/>
          <a:ext cx="1714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104775</xdr:rowOff>
    </xdr:from>
    <xdr:to>
      <xdr:col>7</xdr:col>
      <xdr:colOff>742950</xdr:colOff>
      <xdr:row>55</xdr:row>
      <xdr:rowOff>142875</xdr:rowOff>
    </xdr:to>
    <xdr:sp>
      <xdr:nvSpPr>
        <xdr:cNvPr id="2" name="Texto 2"/>
        <xdr:cNvSpPr txBox="1">
          <a:spLocks noChangeArrowheads="1"/>
        </xdr:cNvSpPr>
      </xdr:nvSpPr>
      <xdr:spPr>
        <a:xfrm>
          <a:off x="123825" y="104775"/>
          <a:ext cx="5715000" cy="8420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just">
            <a:defRPr/>
          </a:pPr>
          <a:r>
            <a:rPr lang="en-US" cap="none" sz="1100" b="1" i="0" u="none" baseline="0">
              <a:solidFill>
                <a:srgbClr val="000000"/>
              </a:solidFill>
              <a:latin typeface="Arial"/>
              <a:ea typeface="Arial"/>
              <a:cs typeface="Arial"/>
            </a:rPr>
            <a:t>(6)</a:t>
          </a:r>
          <a:r>
            <a:rPr lang="en-US" cap="none" sz="1100" b="0" i="0" u="none" baseline="0">
              <a:solidFill>
                <a:srgbClr val="000000"/>
              </a:solidFill>
              <a:latin typeface="Arial"/>
              <a:ea typeface="Arial"/>
              <a:cs typeface="Arial"/>
            </a:rPr>
            <a:t> En la rúbrica </a:t>
          </a:r>
          <a:r>
            <a:rPr lang="en-US" cap="none" sz="1100" b="1" i="0" u="none" baseline="0">
              <a:solidFill>
                <a:srgbClr val="000000"/>
              </a:solidFill>
              <a:latin typeface="Arial"/>
              <a:ea typeface="Arial"/>
              <a:cs typeface="Arial"/>
            </a:rPr>
            <a:t>Otros Ingresos </a:t>
          </a:r>
          <a:r>
            <a:rPr lang="en-US" cap="none" sz="1100" b="0" i="0" u="none" baseline="0">
              <a:solidFill>
                <a:srgbClr val="000000"/>
              </a:solidFill>
              <a:latin typeface="Arial"/>
              <a:ea typeface="Arial"/>
              <a:cs typeface="Arial"/>
            </a:rPr>
            <a:t>se englobarán los ingresos accesorios a la explotación, los trabajos efectuados por la empresa para el inmobilizado (excepto los intereses y diferencias de cambio capitalizados) y las subvenciones a  la explotación (no incluir las subvenciones de capital transferidas al resultado del período).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(7)</a:t>
          </a:r>
          <a:r>
            <a:rPr lang="en-US" cap="none" sz="1100" b="0" i="0" u="none" baseline="0">
              <a:solidFill>
                <a:srgbClr val="000000"/>
              </a:solidFill>
              <a:latin typeface="Arial"/>
              <a:ea typeface="Arial"/>
              <a:cs typeface="Arial"/>
            </a:rPr>
            <a:t> En la rúbrica </a:t>
          </a:r>
          <a:r>
            <a:rPr lang="en-US" cap="none" sz="1100" b="1" i="0" u="none" baseline="0">
              <a:solidFill>
                <a:srgbClr val="000000"/>
              </a:solidFill>
              <a:latin typeface="Arial"/>
              <a:ea typeface="Arial"/>
              <a:cs typeface="Arial"/>
            </a:rPr>
            <a:t>Gastos Externos y de Explotación</a:t>
          </a:r>
          <a:r>
            <a:rPr lang="en-US" cap="none" sz="1100" b="0" i="0" u="none" baseline="0">
              <a:solidFill>
                <a:srgbClr val="000000"/>
              </a:solidFill>
              <a:latin typeface="Arial"/>
              <a:ea typeface="Arial"/>
              <a:cs typeface="Arial"/>
            </a:rPr>
            <a:t> se incluirán: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Los trabajos realizados por otras empresas, los servicios exteriores (arrendamientos,                                     reparaciones, transportes, seguros, energía, etc.), los  tributos (excepto el impuesto sobre       beneficios) y otros gastos de gestión.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*La dotación a las provisiones para riesgos y gastos de explotación (grandes reparaciones, etc; excluída la dotación para pensiones y obligaciones similares que habrá  de imputarse a gastos de personal).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(8) Otros Gastos e Ingresos</a:t>
          </a:r>
          <a:r>
            <a:rPr lang="en-US" cap="none" sz="1100" b="0" i="0" u="none" baseline="0">
              <a:solidFill>
                <a:srgbClr val="000000"/>
              </a:solidFill>
              <a:latin typeface="Arial"/>
              <a:ea typeface="Arial"/>
              <a:cs typeface="Arial"/>
            </a:rPr>
            <a:t> comprenderán los beneficios o las pérdidas que corresponde a los partícipes no gestores en las operaciones reguladas por los artículos 239 a 243 del Código de Comercio y en otras operaciones en común de análogas caracteristicas.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(9) La Variación de las Provisiones de Circulante</a:t>
          </a:r>
          <a:r>
            <a:rPr lang="en-US" cap="none" sz="1100" b="0" i="0" u="none" baseline="0">
              <a:solidFill>
                <a:srgbClr val="000000"/>
              </a:solidFill>
              <a:latin typeface="Arial"/>
              <a:ea typeface="Arial"/>
              <a:cs typeface="Arial"/>
            </a:rPr>
            <a:t> comprenderá  las dotaciones realizadas en el período, deducidos los excesos y aplicaciones, destinadas a realizar correcciones valorativas por depreciaciones de caracter reversible en las existencias, clientes y deudores. Asimismo, incluirá  las pérdidas por insolvencias firmes de clientes y deudores.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(10) La Dotación para Amortizaciones y Provisiones Financieras</a:t>
          </a:r>
          <a:r>
            <a:rPr lang="en-US" cap="none" sz="1100" b="0" i="0" u="none" baseline="0">
              <a:solidFill>
                <a:srgbClr val="000000"/>
              </a:solidFill>
              <a:latin typeface="Arial"/>
              <a:ea typeface="Arial"/>
              <a:cs typeface="Arial"/>
            </a:rPr>
            <a:t> comprenderá las realizadas en el período, deducidos los excesos y aplicaciones, destinadas a  realizar correcciones valorativas por depreciaciones de caracter reversible en valores mobiliarios (exceptuados los que correspondan a participaciones en el capital de sociedades del grupo o asociadas) y otros valores negociables y en créditos no comerciales a corto y largo plazo.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(11) Los Resultados Procedentes del Inmovilizado Inmaterial, Material y Cartera de Control</a:t>
          </a:r>
          <a:r>
            <a:rPr lang="en-US" cap="none" sz="1100" b="0" i="0" u="none" baseline="0">
              <a:solidFill>
                <a:srgbClr val="000000"/>
              </a:solidFill>
              <a:latin typeface="Arial"/>
              <a:ea typeface="Arial"/>
              <a:cs typeface="Arial"/>
            </a:rPr>
            <a:t> comprenderán los beneficios y pérdidas producidas por la enajenación de inmovilizado inmaterial y material y de participaciones en capital a  largo plazo en empresas del grupo,</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multigrupo o asociadas, o por la baja en inventario total o parcial, como consecuencia de pérdidas por depreciaciones irreversibles de dichos activos.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(12) La Variación de las Provisiones de Inmovilizados Inmateriales, Materiales y de Cartera de Control </a:t>
          </a:r>
          <a:r>
            <a:rPr lang="en-US" cap="none" sz="1100" b="0" i="0" u="none" baseline="0">
              <a:solidFill>
                <a:srgbClr val="000000"/>
              </a:solidFill>
              <a:latin typeface="Arial"/>
              <a:ea typeface="Arial"/>
              <a:cs typeface="Arial"/>
            </a:rPr>
            <a:t>comprenderá las dotaciones realizadas en el período, deducidos los excesos y las aplicaciones, destinadas a realizar correcciones valorativas por depreciaciones de caracter reversible en el inmovilizado inmaterial y material, así como en participaciones en capital a largo plazo en empresas del grupo y asociadas.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(13) Los resultados por Operaciones con Acciones y Obligaciones Propias </a:t>
          </a:r>
          <a:r>
            <a:rPr lang="en-US" cap="none" sz="1100" b="0" i="0" u="none" baseline="0">
              <a:solidFill>
                <a:srgbClr val="000000"/>
              </a:solidFill>
              <a:latin typeface="Arial"/>
              <a:ea typeface="Arial"/>
              <a:cs typeface="Arial"/>
            </a:rPr>
            <a:t>comprenderán los beneficios o pérdidas producidas con motivo de la amortización de obligaciones o de la</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enajenación de acciones y obligaciones emitidas por la empresa.</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54</xdr:row>
      <xdr:rowOff>104775</xdr:rowOff>
    </xdr:from>
    <xdr:to>
      <xdr:col>8</xdr:col>
      <xdr:colOff>209550</xdr:colOff>
      <xdr:row>55</xdr:row>
      <xdr:rowOff>104775</xdr:rowOff>
    </xdr:to>
    <xdr:sp fLocksText="0">
      <xdr:nvSpPr>
        <xdr:cNvPr id="1" name="Texto 1"/>
        <xdr:cNvSpPr txBox="1">
          <a:spLocks noChangeArrowheads="1"/>
        </xdr:cNvSpPr>
      </xdr:nvSpPr>
      <xdr:spPr>
        <a:xfrm>
          <a:off x="5895975" y="8334375"/>
          <a:ext cx="17145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104775</xdr:rowOff>
    </xdr:from>
    <xdr:to>
      <xdr:col>7</xdr:col>
      <xdr:colOff>742950</xdr:colOff>
      <xdr:row>55</xdr:row>
      <xdr:rowOff>142875</xdr:rowOff>
    </xdr:to>
    <xdr:sp>
      <xdr:nvSpPr>
        <xdr:cNvPr id="2" name="Texto 2"/>
        <xdr:cNvSpPr txBox="1">
          <a:spLocks noChangeArrowheads="1"/>
        </xdr:cNvSpPr>
      </xdr:nvSpPr>
      <xdr:spPr>
        <a:xfrm>
          <a:off x="123825" y="104775"/>
          <a:ext cx="5715000" cy="842010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just">
            <a:defRPr/>
          </a:pPr>
          <a:r>
            <a:rPr lang="en-US" cap="none" sz="1100" b="1" i="0" u="none" baseline="0">
              <a:solidFill>
                <a:srgbClr val="000000"/>
              </a:solidFill>
              <a:latin typeface="Arial"/>
              <a:ea typeface="Arial"/>
              <a:cs typeface="Arial"/>
            </a:rPr>
            <a:t>(14) Los Resultados de Ejercicios Anteriores</a:t>
          </a:r>
          <a:r>
            <a:rPr lang="en-US" cap="none" sz="1100" b="0" i="0" u="none" baseline="0">
              <a:solidFill>
                <a:srgbClr val="000000"/>
              </a:solidFill>
              <a:latin typeface="Arial"/>
              <a:ea typeface="Arial"/>
              <a:cs typeface="Arial"/>
            </a:rPr>
            <a:t> comprenderán los resultados relevantes correspondientes a ejercicios anteriores, y que dada su importancia relativa no se pueden contabilizar por su naturaleza.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(15) Los Otros Resultados Extraordinarios</a:t>
          </a:r>
          <a:r>
            <a:rPr lang="en-US" cap="none" sz="1100" b="0" i="0" u="none" baseline="0">
              <a:solidFill>
                <a:srgbClr val="000000"/>
              </a:solidFill>
              <a:latin typeface="Arial"/>
              <a:ea typeface="Arial"/>
              <a:cs typeface="Arial"/>
            </a:rPr>
            <a:t> comprenderán: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 El importe de las subvenciones de capital traspasado al resultado del período.
</a:t>
          </a:r>
          <a:r>
            <a:rPr lang="en-US" cap="none" sz="1100" b="0" i="0" u="none" baseline="0">
              <a:solidFill>
                <a:srgbClr val="000000"/>
              </a:solidFill>
              <a:latin typeface="Arial"/>
              <a:ea typeface="Arial"/>
              <a:cs typeface="Arial"/>
            </a:rPr>
            <a:t>        * Los ingresos y gastos extraordinarios de cuantía significativa, que no se consideran  periódicos al evaluar los resultados futuros de la empresa.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(16) Las Reservas de Sociedades Consolidadas</a:t>
          </a:r>
          <a:r>
            <a:rPr lang="en-US" cap="none" sz="1100" b="0" i="0" u="none" baseline="0">
              <a:solidFill>
                <a:srgbClr val="000000"/>
              </a:solidFill>
              <a:latin typeface="Arial"/>
              <a:ea typeface="Arial"/>
              <a:cs typeface="Arial"/>
            </a:rPr>
            <a:t> incluirán tanto las correspondientes a sociedades integradas por el método de integración global o proporcional, como las correspondientes a sociedades integradas por el método de puesta en equivalencia.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(17) y (18) </a:t>
          </a:r>
          <a:r>
            <a:rPr lang="en-US" cap="none" sz="1100" b="0" i="0" u="none" baseline="0">
              <a:solidFill>
                <a:srgbClr val="000000"/>
              </a:solidFill>
              <a:latin typeface="Arial"/>
              <a:ea typeface="Arial"/>
              <a:cs typeface="Arial"/>
            </a:rPr>
            <a:t>Las rúbricas </a:t>
          </a:r>
          <a:r>
            <a:rPr lang="en-US" cap="none" sz="1100" b="1" i="0" u="none" baseline="0">
              <a:solidFill>
                <a:srgbClr val="000000"/>
              </a:solidFill>
              <a:latin typeface="Arial"/>
              <a:ea typeface="Arial"/>
              <a:cs typeface="Arial"/>
            </a:rPr>
            <a:t>Resultados y Diferencias de Conversión</a:t>
          </a:r>
          <a:r>
            <a:rPr lang="en-US" cap="none" sz="1100" b="0" i="0" u="none" baseline="0">
              <a:solidFill>
                <a:srgbClr val="000000"/>
              </a:solidFill>
              <a:latin typeface="Arial"/>
              <a:ea typeface="Arial"/>
              <a:cs typeface="Arial"/>
            </a:rPr>
            <a:t> (aparece unicamente en consolidación) recojerán las diferencias de cambios que surjan por la conversión de saldos en moneda extranjera de sociedades consolidadas (tanto por integración global o proporcional como por puesta en equivalencia).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(19) Variación de las Sociedades que forman el Grupo Consolidado:</a:t>
          </a:r>
          <a:r>
            <a:rPr lang="en-US" cap="none" sz="1100" b="0" i="0" u="none" baseline="0">
              <a:solidFill>
                <a:srgbClr val="000000"/>
              </a:solidFill>
              <a:latin typeface="Arial"/>
              <a:ea typeface="Arial"/>
              <a:cs typeface="Arial"/>
            </a:rPr>
            <a:t> se recogerán exclusivamente aquellas sociedades que, con relación a las Cuentas Anuales consolidadas del último ejercicio cerrado, se hubieran incorporado o excluído en el proceso de consolidación.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27</xdr:row>
      <xdr:rowOff>19050</xdr:rowOff>
    </xdr:from>
    <xdr:to>
      <xdr:col>5</xdr:col>
      <xdr:colOff>104775</xdr:colOff>
      <xdr:row>56</xdr:row>
      <xdr:rowOff>0</xdr:rowOff>
    </xdr:to>
    <xdr:sp fLocksText="0">
      <xdr:nvSpPr>
        <xdr:cNvPr id="1" name="Texto 1"/>
        <xdr:cNvSpPr txBox="1">
          <a:spLocks noChangeArrowheads="1"/>
        </xdr:cNvSpPr>
      </xdr:nvSpPr>
      <xdr:spPr>
        <a:xfrm>
          <a:off x="209550" y="4286250"/>
          <a:ext cx="5572125" cy="4343400"/>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En la elaboración de los datos e informaciones de carácter financiero-contable incluidos en la presente información pública periódica, se han aplicado los principios, normas de valoración y criterios previstos en la normativa en vigor para la elaboración de carácter financiero-contable a incorporar a las cuentas anuales y estados financieros intermedios.</a:t>
          </a:r>
        </a:p>
      </xdr:txBody>
    </xdr:sp>
    <xdr:clientData/>
  </xdr:twoCellAnchor>
  <xdr:twoCellAnchor>
    <xdr:from>
      <xdr:col>3</xdr:col>
      <xdr:colOff>685800</xdr:colOff>
      <xdr:row>8</xdr:row>
      <xdr:rowOff>47625</xdr:rowOff>
    </xdr:from>
    <xdr:to>
      <xdr:col>3</xdr:col>
      <xdr:colOff>819150</xdr:colOff>
      <xdr:row>9</xdr:row>
      <xdr:rowOff>19050</xdr:rowOff>
    </xdr:to>
    <xdr:sp>
      <xdr:nvSpPr>
        <xdr:cNvPr id="2" name="Texto 2"/>
        <xdr:cNvSpPr txBox="1">
          <a:spLocks noChangeArrowheads="1"/>
        </xdr:cNvSpPr>
      </xdr:nvSpPr>
      <xdr:spPr>
        <a:xfrm>
          <a:off x="2600325" y="1285875"/>
          <a:ext cx="133350" cy="133350"/>
        </a:xfrm>
        <a:prstGeom prst="rect">
          <a:avLst/>
        </a:prstGeom>
        <a:solidFill>
          <a:srgbClr val="FFFFFF"/>
        </a:solidFill>
        <a:ln w="1" cmpd="sng">
          <a:noFill/>
        </a:ln>
      </xdr:spPr>
      <xdr:txBody>
        <a:bodyPr vertOverflow="clip" wrap="square" lIns="18288" tIns="0" rIns="0" bIns="0"/>
        <a:p>
          <a:pPr algn="just">
            <a:defRPr/>
          </a:pPr>
          <a:r>
            <a:rPr lang="en-US" cap="none" u="none" baseline="0">
              <a:latin typeface="Arial"/>
              <a:ea typeface="Arial"/>
              <a:cs typeface="Arial"/>
            </a:rPr>
            <a:t/>
          </a:r>
        </a:p>
      </xdr:txBody>
    </xdr:sp>
    <xdr:clientData/>
  </xdr:twoCellAnchor>
  <xdr:twoCellAnchor>
    <xdr:from>
      <xdr:col>2</xdr:col>
      <xdr:colOff>495300</xdr:colOff>
      <xdr:row>56</xdr:row>
      <xdr:rowOff>57150</xdr:rowOff>
    </xdr:from>
    <xdr:to>
      <xdr:col>5</xdr:col>
      <xdr:colOff>76200</xdr:colOff>
      <xdr:row>57</xdr:row>
      <xdr:rowOff>114300</xdr:rowOff>
    </xdr:to>
    <xdr:sp>
      <xdr:nvSpPr>
        <xdr:cNvPr id="3" name="Texto 3"/>
        <xdr:cNvSpPr txBox="1">
          <a:spLocks noChangeArrowheads="1"/>
        </xdr:cNvSpPr>
      </xdr:nvSpPr>
      <xdr:spPr>
        <a:xfrm>
          <a:off x="704850" y="8686800"/>
          <a:ext cx="5048250" cy="28575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rPr>
            <a:t>en caso de ser insuficiente el espacio reservado en estos cuadros para las explicaciones solicitadas, la sociedad podrá adjuntar cuantas hojas adicionales considere necesarias.</a:t>
          </a:r>
        </a:p>
      </xdr:txBody>
    </xdr:sp>
    <xdr:clientData/>
  </xdr:twoCellAnchor>
  <xdr:twoCellAnchor editAs="absolute">
    <xdr:from>
      <xdr:col>1</xdr:col>
      <xdr:colOff>104775</xdr:colOff>
      <xdr:row>3</xdr:row>
      <xdr:rowOff>38100</xdr:rowOff>
    </xdr:from>
    <xdr:to>
      <xdr:col>5</xdr:col>
      <xdr:colOff>28575</xdr:colOff>
      <xdr:row>11</xdr:row>
      <xdr:rowOff>95250</xdr:rowOff>
    </xdr:to>
    <xdr:sp fLocksText="0">
      <xdr:nvSpPr>
        <xdr:cNvPr id="4" name="Texto 4"/>
        <xdr:cNvSpPr txBox="1">
          <a:spLocks noChangeArrowheads="1"/>
        </xdr:cNvSpPr>
      </xdr:nvSpPr>
      <xdr:spPr>
        <a:xfrm>
          <a:off x="161925" y="381000"/>
          <a:ext cx="5543550" cy="14382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Con fecha 7 de Junio de 2000 se inscribió en el Registro Oficial de la Comisión Nacional del Mercado de Valores el Folleto informativo sobre la oferta pública de venta de acciones de Promotora de Informaciones, S.A.
</a:t>
          </a:r>
          <a:r>
            <a:rPr lang="en-US" cap="none" sz="1000" b="0" i="0" u="none" baseline="0">
              <a:solidFill>
                <a:srgbClr val="000000"/>
              </a:solidFill>
              <a:latin typeface="Arial"/>
              <a:ea typeface="Arial"/>
              <a:cs typeface="Arial"/>
            </a:rPr>
            <a:t>Desde dicha fecha, las variaciones de las sociedades que forman el grupo consolidado se encuentran descritas en el anexo 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2</xdr:col>
      <xdr:colOff>0</xdr:colOff>
      <xdr:row>15</xdr:row>
      <xdr:rowOff>57150</xdr:rowOff>
    </xdr:from>
    <xdr:to>
      <xdr:col>5</xdr:col>
      <xdr:colOff>104775</xdr:colOff>
      <xdr:row>26</xdr:row>
      <xdr:rowOff>0</xdr:rowOff>
    </xdr:to>
    <xdr:sp>
      <xdr:nvSpPr>
        <xdr:cNvPr id="5" name="Texto 5"/>
        <xdr:cNvSpPr txBox="1">
          <a:spLocks noChangeArrowheads="1"/>
        </xdr:cNvSpPr>
      </xdr:nvSpPr>
      <xdr:spPr>
        <a:xfrm>
          <a:off x="209550" y="2419350"/>
          <a:ext cx="5572125" cy="1695450"/>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I</a:t>
          </a:r>
          <a:r>
            <a:rPr lang="en-US" cap="none" sz="1000" b="1" i="0" u="none" baseline="0">
              <a:solidFill>
                <a:srgbClr val="000000"/>
              </a:solidFill>
              <a:latin typeface="Arial"/>
              <a:ea typeface="Arial"/>
              <a:cs typeface="Arial"/>
            </a:rPr>
            <a:t>II. BASES DE PRESENTACION Y NORMAS DE VALORACION</a:t>
          </a:r>
          <a:r>
            <a:rPr lang="en-US" cap="none" sz="800" b="1"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(En la elaboración de los datos e informaciones de carácter financiero-contable incluidos en la presente información pública periódica, deberán aplicarse los principios, normas de valoración y criterios contables previstos en la normativa en vigor para la elaboración de información de carácter financiero-contable a incorporar a las cuentas anuales y estados financieros intermedios correspondiente al sector al que pertenece la entidad. Si excepcionalmente no se hubieran aplicado a los datos e informaciones que se adjuntan los principios y criterios de contabilidad generalmente aceptados exigidos por la correspondiente normativa en vigor, este hecho deberá ser señalado y motivado suficientemente, debiendo explicarse la influencia que su no aplicación pudiera tener sobre el patrimonio, la situación financiera y los resultados de la empresa o su grupo consolidado. Adicionalmente, y con un alcance similar al anterior, deberán mencionarse y comentarse las modificaciones que, en su caso y en relación con las últimas cuentas anuales auditadas, puedan haberse producido en los criterios contables utilizados en la elaboración de las informaciones que se adjuntan. Si se han aplicado los mismos principios, criterios y políticas contables que en las últimas cuentas anuales, y si aquellos responden a lo previsto en la normativa contable en vigor que le sea de aplicación a la entidad, indíquese así expresamente).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66675</xdr:rowOff>
    </xdr:from>
    <xdr:to>
      <xdr:col>5</xdr:col>
      <xdr:colOff>1457325</xdr:colOff>
      <xdr:row>64</xdr:row>
      <xdr:rowOff>47625</xdr:rowOff>
    </xdr:to>
    <xdr:sp>
      <xdr:nvSpPr>
        <xdr:cNvPr id="1" name="Texto 2"/>
        <xdr:cNvSpPr txBox="1">
          <a:spLocks noChangeArrowheads="1"/>
        </xdr:cNvSpPr>
      </xdr:nvSpPr>
      <xdr:spPr>
        <a:xfrm>
          <a:off x="47625" y="438150"/>
          <a:ext cx="6867525" cy="98583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Incorporaciones al perímetro de consolidación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Prisaprint, S.L.</a:t>
          </a:r>
          <a:r>
            <a:rPr lang="en-US" cap="none" sz="1000" b="0" i="0" u="none" baseline="0">
              <a:solidFill>
                <a:srgbClr val="000000"/>
              </a:solidFill>
              <a:latin typeface="Arial"/>
              <a:ea typeface="Arial"/>
              <a:cs typeface="Arial"/>
            </a:rPr>
            <a:t>: Se constituye el 8 de junio de 2000. Su actividad consiste en la tenencia de acciones de sociedades que desarrollan servicios de impresión. PRISA posee una participación directa del 99,99% y se consolida por el método de Integración Global.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Salidas del perímetro de consolidación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Agrupación de Editores Andaluces, S.L.: </a:t>
          </a:r>
          <a:r>
            <a:rPr lang="en-US" cap="none" sz="1000" b="0" i="0" u="none" baseline="0">
              <a:solidFill>
                <a:srgbClr val="000000"/>
              </a:solidFill>
              <a:latin typeface="Arial"/>
              <a:ea typeface="Arial"/>
              <a:cs typeface="Arial"/>
            </a:rPr>
            <a:t>El día 29 de junio, la Junta de Accionistas del Grupo Espacio Editorial aprueba su disolución sin liquidación.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 </a:t>
          </a:r>
          <a:r>
            <a:rPr lang="en-US" cap="none" sz="1000" b="1" i="0" u="none" baseline="0">
              <a:solidFill>
                <a:srgbClr val="000000"/>
              </a:solidFill>
              <a:latin typeface="Arial"/>
              <a:ea typeface="Arial"/>
              <a:cs typeface="Arial"/>
            </a:rPr>
            <a:t>Parso, S.L.: </a:t>
          </a:r>
          <a:r>
            <a:rPr lang="en-US" cap="none" sz="1000" b="0" i="0" u="none" baseline="0">
              <a:solidFill>
                <a:srgbClr val="000000"/>
              </a:solidFill>
              <a:latin typeface="Arial"/>
              <a:ea typeface="Arial"/>
              <a:cs typeface="Arial"/>
            </a:rPr>
            <a:t>El día 29 de junio, la Junta de Accionistas del Grupo Espacio Editorial aprueba su disolución sin liquidación.
</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1514475</xdr:colOff>
      <xdr:row>0</xdr:row>
      <xdr:rowOff>57150</xdr:rowOff>
    </xdr:from>
    <xdr:ext cx="3629025" cy="209550"/>
    <xdr:sp>
      <xdr:nvSpPr>
        <xdr:cNvPr id="1" name="Texto 1"/>
        <xdr:cNvSpPr txBox="1">
          <a:spLocks noChangeArrowheads="1"/>
        </xdr:cNvSpPr>
      </xdr:nvSpPr>
      <xdr:spPr>
        <a:xfrm>
          <a:off x="1847850" y="57150"/>
          <a:ext cx="3629025" cy="209550"/>
        </a:xfrm>
        <a:prstGeom prst="rect">
          <a:avLst/>
        </a:prstGeom>
        <a:solidFill>
          <a:srgbClr val="C0C0C0"/>
        </a:solidFill>
        <a:ln w="9525" cmpd="sng">
          <a:solidFill>
            <a:srgbClr val="000000"/>
          </a:solidFill>
          <a:headEnd type="none"/>
          <a:tailEnd type="none"/>
        </a:ln>
      </xdr:spPr>
      <xdr:txBody>
        <a:bodyPr vertOverflow="clip" wrap="square" lIns="27432" tIns="27432" rIns="27432" bIns="27432" anchor="ctr">
          <a:spAutoFit/>
        </a:bodyPr>
        <a:p>
          <a:pPr algn="ctr">
            <a:defRPr/>
          </a:pPr>
          <a:r>
            <a:rPr lang="en-US" cap="none" sz="1000" b="1" i="0" u="none" baseline="0">
              <a:solidFill>
                <a:srgbClr val="000000"/>
              </a:solidFill>
            </a:rPr>
            <a:t>IV. BALANCE DE SITUACION DE LA SOCIEDAD INDIVIDUAL</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1600200</xdr:colOff>
      <xdr:row>0</xdr:row>
      <xdr:rowOff>104775</xdr:rowOff>
    </xdr:from>
    <xdr:ext cx="3076575" cy="219075"/>
    <xdr:sp>
      <xdr:nvSpPr>
        <xdr:cNvPr id="1" name="Texto 1"/>
        <xdr:cNvSpPr txBox="1">
          <a:spLocks noChangeArrowheads="1"/>
        </xdr:cNvSpPr>
      </xdr:nvSpPr>
      <xdr:spPr>
        <a:xfrm>
          <a:off x="1905000" y="104775"/>
          <a:ext cx="3076575"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27432" anchor="ctr">
          <a:spAutoFit/>
        </a:bodyPr>
        <a:p>
          <a:pPr algn="ctr">
            <a:defRPr/>
          </a:pPr>
          <a:r>
            <a:rPr lang="en-US" cap="none" sz="1000" b="1" i="0" u="none" baseline="0">
              <a:solidFill>
                <a:srgbClr val="000000"/>
              </a:solidFill>
            </a:rPr>
            <a:t>V. RESULTADOS INDIVIDUALES DE LA SOCIEDAD</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1485900</xdr:colOff>
      <xdr:row>0</xdr:row>
      <xdr:rowOff>57150</xdr:rowOff>
    </xdr:from>
    <xdr:ext cx="3514725" cy="209550"/>
    <xdr:sp>
      <xdr:nvSpPr>
        <xdr:cNvPr id="1" name="Texto 1"/>
        <xdr:cNvSpPr txBox="1">
          <a:spLocks noChangeArrowheads="1"/>
        </xdr:cNvSpPr>
      </xdr:nvSpPr>
      <xdr:spPr>
        <a:xfrm>
          <a:off x="1819275" y="57150"/>
          <a:ext cx="3514725" cy="209550"/>
        </a:xfrm>
        <a:prstGeom prst="rect">
          <a:avLst/>
        </a:prstGeom>
        <a:solidFill>
          <a:srgbClr val="C0C0C0"/>
        </a:solidFill>
        <a:ln w="9525" cmpd="sng">
          <a:solidFill>
            <a:srgbClr val="000000"/>
          </a:solidFill>
          <a:headEnd type="none"/>
          <a:tailEnd type="none"/>
        </a:ln>
      </xdr:spPr>
      <xdr:txBody>
        <a:bodyPr vertOverflow="clip" wrap="square" lIns="27432" tIns="27432" rIns="27432" bIns="27432" anchor="ctr">
          <a:spAutoFit/>
        </a:bodyPr>
        <a:p>
          <a:pPr algn="ctr">
            <a:defRPr/>
          </a:pPr>
          <a:r>
            <a:rPr lang="en-US" cap="none" sz="1000" b="1" i="0" u="none" baseline="0">
              <a:solidFill>
                <a:srgbClr val="000000"/>
              </a:solidFill>
            </a:rPr>
            <a:t>IV. BALANCE DE SITUACION DEL GRUPO CONSOLIDADO</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1581150</xdr:colOff>
      <xdr:row>0</xdr:row>
      <xdr:rowOff>104775</xdr:rowOff>
    </xdr:from>
    <xdr:ext cx="2800350" cy="219075"/>
    <xdr:sp>
      <xdr:nvSpPr>
        <xdr:cNvPr id="1" name="Texto 1"/>
        <xdr:cNvSpPr txBox="1">
          <a:spLocks noChangeArrowheads="1"/>
        </xdr:cNvSpPr>
      </xdr:nvSpPr>
      <xdr:spPr>
        <a:xfrm>
          <a:off x="1885950" y="104775"/>
          <a:ext cx="2800350" cy="219075"/>
        </a:xfrm>
        <a:prstGeom prst="rect">
          <a:avLst/>
        </a:prstGeom>
        <a:solidFill>
          <a:srgbClr val="C0C0C0"/>
        </a:solidFill>
        <a:ln w="9525" cmpd="sng">
          <a:solidFill>
            <a:srgbClr val="000000"/>
          </a:solidFill>
          <a:headEnd type="none"/>
          <a:tailEnd type="none"/>
        </a:ln>
      </xdr:spPr>
      <xdr:txBody>
        <a:bodyPr vertOverflow="clip" wrap="square" lIns="27432" tIns="27432" rIns="27432" bIns="27432" anchor="ctr">
          <a:spAutoFit/>
        </a:bodyPr>
        <a:p>
          <a:pPr algn="ctr">
            <a:defRPr/>
          </a:pPr>
          <a:r>
            <a:rPr lang="en-US" cap="none" sz="1000" b="1" i="0" u="none" baseline="0">
              <a:solidFill>
                <a:srgbClr val="000000"/>
              </a:solidFill>
            </a:rPr>
            <a:t>V. RESULTADOS DEL GRUPO CONSOLIDADO</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37</xdr:row>
      <xdr:rowOff>95250</xdr:rowOff>
    </xdr:from>
    <xdr:to>
      <xdr:col>8</xdr:col>
      <xdr:colOff>95250</xdr:colOff>
      <xdr:row>48</xdr:row>
      <xdr:rowOff>85725</xdr:rowOff>
    </xdr:to>
    <xdr:sp fLocksText="0">
      <xdr:nvSpPr>
        <xdr:cNvPr id="1" name="Texto 2"/>
        <xdr:cNvSpPr txBox="1">
          <a:spLocks noChangeArrowheads="1"/>
        </xdr:cNvSpPr>
      </xdr:nvSpPr>
      <xdr:spPr>
        <a:xfrm>
          <a:off x="9525" y="7429500"/>
          <a:ext cx="6581775" cy="2505075"/>
        </a:xfrm>
        <a:prstGeom prst="rect">
          <a:avLst/>
        </a:prstGeom>
        <a:solidFill>
          <a:srgbClr val="FFFFFF"/>
        </a:solidFill>
        <a:ln w="9525" cmpd="sng">
          <a:noFill/>
        </a:ln>
      </xdr:spPr>
      <xdr:txBody>
        <a:bodyPr vertOverflow="clip" wrap="square" lIns="36576" tIns="27432" rIns="36576" bIns="0"/>
        <a:p>
          <a:pPr algn="just">
            <a:defRPr/>
          </a:pPr>
          <a:r>
            <a:rPr lang="en-US" cap="none" sz="1000" b="0" i="0" u="none" baseline="0">
              <a:solidFill>
                <a:srgbClr val="000000"/>
              </a:solidFill>
              <a:latin typeface="Arial"/>
              <a:ea typeface="Arial"/>
              <a:cs typeface="Arial"/>
            </a:rPr>
            <a:t>VEASE ANEXO II</a:t>
          </a:r>
        </a:p>
      </xdr:txBody>
    </xdr:sp>
    <xdr:clientData/>
  </xdr:twoCellAnchor>
  <xdr:twoCellAnchor>
    <xdr:from>
      <xdr:col>1</xdr:col>
      <xdr:colOff>238125</xdr:colOff>
      <xdr:row>48</xdr:row>
      <xdr:rowOff>95250</xdr:rowOff>
    </xdr:from>
    <xdr:to>
      <xdr:col>1</xdr:col>
      <xdr:colOff>266700</xdr:colOff>
      <xdr:row>48</xdr:row>
      <xdr:rowOff>133350</xdr:rowOff>
    </xdr:to>
    <xdr:sp fLocksText="0">
      <xdr:nvSpPr>
        <xdr:cNvPr id="2" name="Texto 3"/>
        <xdr:cNvSpPr txBox="1">
          <a:spLocks noChangeArrowheads="1"/>
        </xdr:cNvSpPr>
      </xdr:nvSpPr>
      <xdr:spPr>
        <a:xfrm>
          <a:off x="352425" y="9944100"/>
          <a:ext cx="28575" cy="381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31</xdr:row>
      <xdr:rowOff>66675</xdr:rowOff>
    </xdr:from>
    <xdr:to>
      <xdr:col>8</xdr:col>
      <xdr:colOff>66675</xdr:colOff>
      <xdr:row>36</xdr:row>
      <xdr:rowOff>209550</xdr:rowOff>
    </xdr:to>
    <xdr:sp>
      <xdr:nvSpPr>
        <xdr:cNvPr id="3" name="Texto 4"/>
        <xdr:cNvSpPr txBox="1">
          <a:spLocks noChangeArrowheads="1"/>
        </xdr:cNvSpPr>
      </xdr:nvSpPr>
      <xdr:spPr>
        <a:xfrm>
          <a:off x="38100" y="6029325"/>
          <a:ext cx="6524625" cy="1285875"/>
        </a:xfrm>
        <a:prstGeom prst="rect">
          <a:avLst/>
        </a:prstGeom>
        <a:solidFill>
          <a:srgbClr val="FFFFFF"/>
        </a:solidFill>
        <a:ln w="9525" cmpd="sng">
          <a:noFill/>
        </a:ln>
      </xdr:spPr>
      <xdr:txBody>
        <a:bodyPr vertOverflow="clip" wrap="square" lIns="36576" tIns="27432" rIns="36576" bIns="0"/>
        <a:p>
          <a:pPr algn="just">
            <a:defRPr/>
          </a:pPr>
          <a:r>
            <a:rPr lang="en-US" cap="none" sz="1000" b="1" i="0" u="none" baseline="0">
              <a:solidFill>
                <a:srgbClr val="000000"/>
              </a:solidFill>
              <a:latin typeface="Arial"/>
              <a:ea typeface="Arial"/>
              <a:cs typeface="Arial"/>
            </a:rPr>
            <a:t>VIII. EVOLUCION DE LOS NEGOCIOS
</a:t>
          </a:r>
          <a:r>
            <a:rPr lang="en-US" cap="none" sz="800" b="1" i="0" u="none" baseline="0">
              <a:solidFill>
                <a:srgbClr val="000000"/>
              </a:solidFill>
              <a:latin typeface="Arial"/>
              <a:ea typeface="Arial"/>
              <a:cs typeface="Arial"/>
            </a:rPr>
            <a:t> (La información a incluir dentro de este apartado, además de cumplir con lo dispuesto en las instrucciones para la cumplimentación de esta información semestral, deberá hacer mención expresa sobre los siguientes aspectos: evolución de la cifra de ingresos y de los costes anejos a dichos ingresos; composición y análisis de las principales operaciones que han dado lugar a la obtención de resultados extraordinarios; comentario de las operaciones de inversión y desinversión más relevantes, explicando su efecto sobre el fondo de maniobra de la compañía y en especial sobre la tesorería de la misma; explicación suficiente sobre la naturaleza y efectos de las partidas que hayan podida causar una variación significativa sobre la cifra de ingresos o sobre los resultados de la compañía en el semestre actual respecto a los comunicados en el trimestre anterior).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19</xdr:row>
      <xdr:rowOff>19050</xdr:rowOff>
    </xdr:from>
    <xdr:to>
      <xdr:col>7</xdr:col>
      <xdr:colOff>371475</xdr:colOff>
      <xdr:row>21</xdr:row>
      <xdr:rowOff>228600</xdr:rowOff>
    </xdr:to>
    <xdr:sp>
      <xdr:nvSpPr>
        <xdr:cNvPr id="1" name="Texto 1"/>
        <xdr:cNvSpPr txBox="1">
          <a:spLocks noChangeArrowheads="1"/>
        </xdr:cNvSpPr>
      </xdr:nvSpPr>
      <xdr:spPr>
        <a:xfrm>
          <a:off x="447675" y="3362325"/>
          <a:ext cx="3371850" cy="6096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o transmisiones de participaciones en el capital de sociedades cotizadas en bolsa determinantes de la obligación de comunicar complementada en el art. 53 de la LMV (5 por 100 y múltiplos)</a:t>
          </a:r>
        </a:p>
      </xdr:txBody>
    </xdr:sp>
    <xdr:clientData/>
  </xdr:twoCellAnchor>
  <xdr:twoCellAnchor>
    <xdr:from>
      <xdr:col>3</xdr:col>
      <xdr:colOff>9525</xdr:colOff>
      <xdr:row>22</xdr:row>
      <xdr:rowOff>9525</xdr:rowOff>
    </xdr:from>
    <xdr:to>
      <xdr:col>7</xdr:col>
      <xdr:colOff>390525</xdr:colOff>
      <xdr:row>23</xdr:row>
      <xdr:rowOff>219075</xdr:rowOff>
    </xdr:to>
    <xdr:sp>
      <xdr:nvSpPr>
        <xdr:cNvPr id="2" name="Texto 2"/>
        <xdr:cNvSpPr txBox="1">
          <a:spLocks noChangeArrowheads="1"/>
        </xdr:cNvSpPr>
      </xdr:nvSpPr>
      <xdr:spPr>
        <a:xfrm>
          <a:off x="466725" y="4000500"/>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Adquisiciones de autocartera determinantes de la obligación de comunicar según la disposición adicional 1ª de la LSA (1 por 100)</a:t>
          </a:r>
        </a:p>
      </xdr:txBody>
    </xdr:sp>
    <xdr:clientData/>
  </xdr:twoCellAnchor>
  <xdr:twoCellAnchor>
    <xdr:from>
      <xdr:col>3</xdr:col>
      <xdr:colOff>0</xdr:colOff>
      <xdr:row>24</xdr:row>
      <xdr:rowOff>0</xdr:rowOff>
    </xdr:from>
    <xdr:to>
      <xdr:col>7</xdr:col>
      <xdr:colOff>381000</xdr:colOff>
      <xdr:row>25</xdr:row>
      <xdr:rowOff>219075</xdr:rowOff>
    </xdr:to>
    <xdr:sp>
      <xdr:nvSpPr>
        <xdr:cNvPr id="3" name="Texto 3"/>
        <xdr:cNvSpPr txBox="1">
          <a:spLocks noChangeArrowheads="1"/>
        </xdr:cNvSpPr>
      </xdr:nvSpPr>
      <xdr:spPr>
        <a:xfrm>
          <a:off x="457200" y="4438650"/>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Otros aumentos y disminuciones significativos del inmovilizado (participaciones superiores al 10% en sociedades no cotizadas, inversiones o desinversiones </a:t>
          </a:r>
          <a:r>
            <a:rPr lang="en-US" cap="none" sz="1000" b="1" i="0" u="none" baseline="0">
              <a:solidFill>
                <a:srgbClr val="000000"/>
              </a:solidFill>
              <a:latin typeface="Tms Rmn"/>
              <a:ea typeface="Tms Rmn"/>
              <a:cs typeface="Tms Rmn"/>
            </a:rPr>
            <a:t>materiales relevantes, etc.)</a:t>
          </a:r>
        </a:p>
      </xdr:txBody>
    </xdr:sp>
    <xdr:clientData/>
  </xdr:twoCellAnchor>
  <xdr:twoCellAnchor>
    <xdr:from>
      <xdr:col>3</xdr:col>
      <xdr:colOff>47625</xdr:colOff>
      <xdr:row>36</xdr:row>
      <xdr:rowOff>9525</xdr:rowOff>
    </xdr:from>
    <xdr:to>
      <xdr:col>7</xdr:col>
      <xdr:colOff>428625</xdr:colOff>
      <xdr:row>37</xdr:row>
      <xdr:rowOff>219075</xdr:rowOff>
    </xdr:to>
    <xdr:sp>
      <xdr:nvSpPr>
        <xdr:cNvPr id="4" name="Texto 4"/>
        <xdr:cNvSpPr txBox="1">
          <a:spLocks noChangeArrowheads="1"/>
        </xdr:cNvSpPr>
      </xdr:nvSpPr>
      <xdr:spPr>
        <a:xfrm>
          <a:off x="504825" y="6172200"/>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Cambios en la regularización institucional del sector con incidencia significativa en la situación económica o financiera de la sociedad o del Grupo</a:t>
          </a:r>
        </a:p>
      </xdr:txBody>
    </xdr:sp>
    <xdr:clientData/>
  </xdr:twoCellAnchor>
  <xdr:twoCellAnchor>
    <xdr:from>
      <xdr:col>3</xdr:col>
      <xdr:colOff>9525</xdr:colOff>
      <xdr:row>38</xdr:row>
      <xdr:rowOff>9525</xdr:rowOff>
    </xdr:from>
    <xdr:to>
      <xdr:col>7</xdr:col>
      <xdr:colOff>390525</xdr:colOff>
      <xdr:row>40</xdr:row>
      <xdr:rowOff>28575</xdr:rowOff>
    </xdr:to>
    <xdr:sp>
      <xdr:nvSpPr>
        <xdr:cNvPr id="5" name="Texto 5"/>
        <xdr:cNvSpPr txBox="1">
          <a:spLocks noChangeArrowheads="1"/>
        </xdr:cNvSpPr>
      </xdr:nvSpPr>
      <xdr:spPr>
        <a:xfrm>
          <a:off x="466725" y="6619875"/>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Pleitos, litigios o contenciosos que puedan afectar de forma significativa a la situación patrimonial de la Sociedad o del Grupo</a:t>
          </a:r>
        </a:p>
      </xdr:txBody>
    </xdr:sp>
    <xdr:clientData/>
  </xdr:twoCellAnchor>
  <xdr:twoCellAnchor>
    <xdr:from>
      <xdr:col>3</xdr:col>
      <xdr:colOff>9525</xdr:colOff>
      <xdr:row>42</xdr:row>
      <xdr:rowOff>0</xdr:rowOff>
    </xdr:from>
    <xdr:to>
      <xdr:col>7</xdr:col>
      <xdr:colOff>390525</xdr:colOff>
      <xdr:row>43</xdr:row>
      <xdr:rowOff>219075</xdr:rowOff>
    </xdr:to>
    <xdr:sp>
      <xdr:nvSpPr>
        <xdr:cNvPr id="6" name="Texto 6"/>
        <xdr:cNvSpPr txBox="1">
          <a:spLocks noChangeArrowheads="1"/>
        </xdr:cNvSpPr>
      </xdr:nvSpPr>
      <xdr:spPr>
        <a:xfrm>
          <a:off x="466725" y="7334250"/>
          <a:ext cx="3371850" cy="419100"/>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especiales de limitación, cesión o renuncia total o parcial, de los derechos políticos y económicos de las acciones de la Sociedad.</a:t>
          </a:r>
        </a:p>
      </xdr:txBody>
    </xdr:sp>
    <xdr:clientData/>
  </xdr:twoCellAnchor>
  <xdr:twoCellAnchor>
    <xdr:from>
      <xdr:col>3</xdr:col>
      <xdr:colOff>0</xdr:colOff>
      <xdr:row>44</xdr:row>
      <xdr:rowOff>0</xdr:rowOff>
    </xdr:from>
    <xdr:to>
      <xdr:col>7</xdr:col>
      <xdr:colOff>381000</xdr:colOff>
      <xdr:row>46</xdr:row>
      <xdr:rowOff>19050</xdr:rowOff>
    </xdr:to>
    <xdr:sp>
      <xdr:nvSpPr>
        <xdr:cNvPr id="7" name="Texto 7"/>
        <xdr:cNvSpPr txBox="1">
          <a:spLocks noChangeArrowheads="1"/>
        </xdr:cNvSpPr>
      </xdr:nvSpPr>
      <xdr:spPr>
        <a:xfrm>
          <a:off x="457200" y="7781925"/>
          <a:ext cx="3371850" cy="40957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Acuerdos estratégicos con grupos nacionales o internacionales (intercambio de paquetes accionariales, etc.)</a:t>
          </a:r>
        </a:p>
      </xdr:txBody>
    </xdr:sp>
    <xdr:clientData/>
  </xdr:twoCellAnchor>
  <xdr:twoCellAnchor>
    <xdr:from>
      <xdr:col>3</xdr:col>
      <xdr:colOff>9525</xdr:colOff>
      <xdr:row>47</xdr:row>
      <xdr:rowOff>85725</xdr:rowOff>
    </xdr:from>
    <xdr:to>
      <xdr:col>7</xdr:col>
      <xdr:colOff>419100</xdr:colOff>
      <xdr:row>48</xdr:row>
      <xdr:rowOff>323850</xdr:rowOff>
    </xdr:to>
    <xdr:sp>
      <xdr:nvSpPr>
        <xdr:cNvPr id="8" name="Texto 8"/>
        <xdr:cNvSpPr txBox="1">
          <a:spLocks noChangeArrowheads="1"/>
        </xdr:cNvSpPr>
      </xdr:nvSpPr>
      <xdr:spPr>
        <a:xfrm>
          <a:off x="466725" y="8458200"/>
          <a:ext cx="3400425" cy="428625"/>
        </a:xfrm>
        <a:prstGeom prst="rect">
          <a:avLst/>
        </a:prstGeom>
        <a:solidFill>
          <a:srgbClr val="FFFFFF"/>
        </a:solidFill>
        <a:ln w="1" cmpd="sng">
          <a:noFill/>
        </a:ln>
      </xdr:spPr>
      <xdr:txBody>
        <a:bodyPr vertOverflow="clip" wrap="square" lIns="27432" tIns="22860" rIns="27432" bIns="0"/>
        <a:p>
          <a:pPr algn="just">
            <a:defRPr/>
          </a:pPr>
          <a:r>
            <a:rPr lang="en-US" cap="none" sz="800" b="1" i="0" u="none" baseline="0">
              <a:solidFill>
                <a:srgbClr val="000000"/>
              </a:solidFill>
              <a:latin typeface="Arial"/>
              <a:ea typeface="Arial"/>
              <a:cs typeface="Arial"/>
            </a:rPr>
            <a:t>Marcar con una "X" la casilla correspondiente, adjuntando en caso afirmativo anexo explicativo en el que se detalle la fecha de comunicación a la CNMV y a la SRVB.</a:t>
          </a:r>
        </a:p>
      </xdr:txBody>
    </xdr:sp>
    <xdr:clientData/>
  </xdr:twoCellAnchor>
  <xdr:twoCellAnchor>
    <xdr:from>
      <xdr:col>7</xdr:col>
      <xdr:colOff>0</xdr:colOff>
      <xdr:row>4</xdr:row>
      <xdr:rowOff>0</xdr:rowOff>
    </xdr:from>
    <xdr:to>
      <xdr:col>9</xdr:col>
      <xdr:colOff>0</xdr:colOff>
      <xdr:row>5</xdr:row>
      <xdr:rowOff>0</xdr:rowOff>
    </xdr:to>
    <xdr:sp>
      <xdr:nvSpPr>
        <xdr:cNvPr id="9" name="Texto 9"/>
        <xdr:cNvSpPr txBox="1">
          <a:spLocks noChangeArrowheads="1"/>
        </xdr:cNvSpPr>
      </xdr:nvSpPr>
      <xdr:spPr>
        <a:xfrm>
          <a:off x="3448050" y="571500"/>
          <a:ext cx="933450" cy="323850"/>
        </a:xfrm>
        <a:prstGeom prst="rect">
          <a:avLst/>
        </a:prstGeom>
        <a:solidFill>
          <a:srgbClr val="C0C0C0"/>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Tms Rmn"/>
              <a:ea typeface="Tms Rmn"/>
              <a:cs typeface="Tms Rmn"/>
            </a:rPr>
            <a:t>Pesetas
</a:t>
          </a:r>
          <a:r>
            <a:rPr lang="en-US" cap="none" sz="1000" b="1" i="0" u="none" baseline="0">
              <a:solidFill>
                <a:srgbClr val="000000"/>
              </a:solidFill>
              <a:latin typeface="Tms Rmn"/>
              <a:ea typeface="Tms Rmn"/>
              <a:cs typeface="Tms Rmn"/>
            </a:rPr>
            <a:t>por acción</a:t>
          </a:r>
        </a:p>
      </xdr:txBody>
    </xdr:sp>
    <xdr:clientData/>
  </xdr:twoCellAnchor>
  <xdr:twoCellAnchor>
    <xdr:from>
      <xdr:col>9</xdr:col>
      <xdr:colOff>0</xdr:colOff>
      <xdr:row>4</xdr:row>
      <xdr:rowOff>0</xdr:rowOff>
    </xdr:from>
    <xdr:to>
      <xdr:col>11</xdr:col>
      <xdr:colOff>0</xdr:colOff>
      <xdr:row>5</xdr:row>
      <xdr:rowOff>0</xdr:rowOff>
    </xdr:to>
    <xdr:sp>
      <xdr:nvSpPr>
        <xdr:cNvPr id="10" name="Texto 10"/>
        <xdr:cNvSpPr txBox="1">
          <a:spLocks noChangeArrowheads="1"/>
        </xdr:cNvSpPr>
      </xdr:nvSpPr>
      <xdr:spPr>
        <a:xfrm>
          <a:off x="4381500" y="571500"/>
          <a:ext cx="1333500" cy="323850"/>
        </a:xfrm>
        <a:prstGeom prst="rect">
          <a:avLst/>
        </a:prstGeom>
        <a:solidFill>
          <a:srgbClr val="C0C0C0"/>
        </a:solidFill>
        <a:ln w="9525" cmpd="sng">
          <a:solidFill>
            <a:srgbClr val="000000"/>
          </a:solidFill>
          <a:headEnd type="none"/>
          <a:tailEnd type="none"/>
        </a:ln>
      </xdr:spPr>
      <xdr:txBody>
        <a:bodyPr vertOverflow="clip" wrap="square" lIns="36576" tIns="27432" rIns="36576" bIns="0"/>
        <a:p>
          <a:pPr algn="ctr">
            <a:defRPr/>
          </a:pPr>
          <a:r>
            <a:rPr lang="en-US" cap="none" sz="1000" b="1" i="0" u="none" baseline="0">
              <a:solidFill>
                <a:srgbClr val="000000"/>
              </a:solidFill>
              <a:latin typeface="Tms Rmn"/>
              <a:ea typeface="Tms Rmn"/>
              <a:cs typeface="Tms Rmn"/>
            </a:rPr>
            <a:t>Importe
</a:t>
          </a:r>
          <a:r>
            <a:rPr lang="en-US" cap="none" sz="1000" b="1" i="0" u="none" baseline="0">
              <a:solidFill>
                <a:srgbClr val="000000"/>
              </a:solidFill>
              <a:latin typeface="Tms Rmn"/>
              <a:ea typeface="Tms Rmn"/>
              <a:cs typeface="Tms Rmn"/>
            </a:rPr>
            <a:t>(millones de Pesetas)</a:t>
          </a:r>
        </a:p>
      </xdr:txBody>
    </xdr:sp>
    <xdr:clientData/>
  </xdr:twoCellAnchor>
  <xdr:twoCellAnchor>
    <xdr:from>
      <xdr:col>1</xdr:col>
      <xdr:colOff>28575</xdr:colOff>
      <xdr:row>10</xdr:row>
      <xdr:rowOff>28575</xdr:rowOff>
    </xdr:from>
    <xdr:to>
      <xdr:col>11</xdr:col>
      <xdr:colOff>152400</xdr:colOff>
      <xdr:row>14</xdr:row>
      <xdr:rowOff>123825</xdr:rowOff>
    </xdr:to>
    <xdr:sp fLocksText="0">
      <xdr:nvSpPr>
        <xdr:cNvPr id="11" name="Texto 11"/>
        <xdr:cNvSpPr txBox="1">
          <a:spLocks noChangeArrowheads="1"/>
        </xdr:cNvSpPr>
      </xdr:nvSpPr>
      <xdr:spPr>
        <a:xfrm>
          <a:off x="142875" y="1819275"/>
          <a:ext cx="5724525" cy="8953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Con fecha 7 de Junio de 2000 se inscribió en el Registro Oficial de la Comisión Nacional del Mercado de Valores el Folleto informativo sobre la oferta pública de venta de acciones de Promotora de Informaciones, S.A, donde se describe los dividendos distribuidos correspondientes al ejercicio 1999. Desde la fecha de publicación de dicho folleto no se ha producido ninguna distribución de dividendos.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5"/>
  <sheetViews>
    <sheetView tabSelected="1" zoomScalePageLayoutView="0" workbookViewId="0" topLeftCell="A5">
      <selection activeCell="I37" sqref="I37"/>
    </sheetView>
  </sheetViews>
  <sheetFormatPr defaultColWidth="11.421875" defaultRowHeight="12.75"/>
  <cols>
    <col min="1" max="1" width="1.28515625" style="2" customWidth="1"/>
    <col min="2" max="2" width="36.421875" style="2" customWidth="1"/>
    <col min="3" max="3" width="30.7109375" style="2" customWidth="1"/>
    <col min="4" max="4" width="4.8515625" style="2" customWidth="1"/>
    <col min="5" max="5" width="11.140625" style="2" customWidth="1"/>
    <col min="6" max="6" width="11.421875" style="2" customWidth="1"/>
    <col min="7" max="7" width="3.8515625" style="2" customWidth="1"/>
    <col min="8" max="16384" width="11.421875" style="2" customWidth="1"/>
  </cols>
  <sheetData>
    <row r="1" spans="1:7" ht="14.25">
      <c r="A1" s="1"/>
      <c r="B1" s="1"/>
      <c r="C1" s="1"/>
      <c r="D1" s="1"/>
      <c r="E1" s="1"/>
      <c r="F1" s="1"/>
      <c r="G1" s="1"/>
    </row>
    <row r="2" spans="1:7" ht="18" customHeight="1">
      <c r="A2" s="1"/>
      <c r="B2" s="3" t="s">
        <v>0</v>
      </c>
      <c r="C2" s="4"/>
      <c r="D2" s="1"/>
      <c r="E2" s="1"/>
      <c r="F2" s="1"/>
      <c r="G2" s="1"/>
    </row>
    <row r="3" spans="1:7" ht="18" customHeight="1">
      <c r="A3" s="1"/>
      <c r="B3" s="5" t="s">
        <v>1</v>
      </c>
      <c r="C3" s="4"/>
      <c r="D3" s="1"/>
      <c r="E3" s="1"/>
      <c r="F3" s="1"/>
      <c r="G3" s="1"/>
    </row>
    <row r="4" spans="1:7" ht="9" customHeight="1">
      <c r="A4" s="1"/>
      <c r="B4" s="1"/>
      <c r="C4" s="1"/>
      <c r="D4" s="1"/>
      <c r="E4" s="1"/>
      <c r="F4" s="1"/>
      <c r="G4" s="1"/>
    </row>
    <row r="5" spans="1:7" ht="14.25">
      <c r="A5" s="1"/>
      <c r="B5" s="6" t="s">
        <v>2</v>
      </c>
      <c r="C5" s="7"/>
      <c r="D5" s="7"/>
      <c r="E5" s="7"/>
      <c r="F5" s="7"/>
      <c r="G5" s="7"/>
    </row>
    <row r="6" spans="1:7" ht="14.25">
      <c r="A6" s="1"/>
      <c r="B6" s="7"/>
      <c r="C6" s="7"/>
      <c r="D6" s="7"/>
      <c r="E6" s="7"/>
      <c r="F6" s="7"/>
      <c r="G6" s="7"/>
    </row>
    <row r="7" spans="1:8" ht="14.25">
      <c r="A7" s="1"/>
      <c r="B7" s="7"/>
      <c r="C7" s="7"/>
      <c r="D7" s="7"/>
      <c r="E7" s="7"/>
      <c r="F7" s="7"/>
      <c r="G7" s="7"/>
      <c r="H7" s="2" t="s">
        <v>1</v>
      </c>
    </row>
    <row r="8" spans="1:7" ht="14.25">
      <c r="A8" s="1"/>
      <c r="B8" s="6" t="s">
        <v>3</v>
      </c>
      <c r="C8" s="6" t="s">
        <v>1</v>
      </c>
      <c r="D8" s="8" t="s">
        <v>1</v>
      </c>
      <c r="E8" s="6" t="s">
        <v>4</v>
      </c>
      <c r="F8" s="9"/>
      <c r="G8" s="7"/>
    </row>
    <row r="9" spans="1:7" ht="14.25">
      <c r="A9" s="1"/>
      <c r="B9" s="7"/>
      <c r="C9" s="7"/>
      <c r="D9" s="7"/>
      <c r="E9" s="7"/>
      <c r="F9" s="7"/>
      <c r="G9" s="7"/>
    </row>
    <row r="10" spans="1:7" ht="7.5" customHeight="1">
      <c r="A10" s="1"/>
      <c r="B10" s="1"/>
      <c r="C10" s="1"/>
      <c r="D10" s="1"/>
      <c r="E10" s="1"/>
      <c r="F10" s="1"/>
      <c r="G10" s="1"/>
    </row>
    <row r="11" spans="1:7" ht="14.25">
      <c r="A11" s="1"/>
      <c r="B11" s="1"/>
      <c r="C11" s="1"/>
      <c r="D11" s="1"/>
      <c r="E11" s="1"/>
      <c r="F11" s="1"/>
      <c r="G11" s="1"/>
    </row>
    <row r="12" spans="1:7" s="12" customFormat="1" ht="15.75" customHeight="1">
      <c r="A12" s="7"/>
      <c r="B12" s="10" t="s">
        <v>5</v>
      </c>
      <c r="C12" s="11"/>
      <c r="D12" s="7"/>
      <c r="E12" s="7"/>
      <c r="F12" s="7"/>
      <c r="G12" s="7"/>
    </row>
    <row r="13" spans="1:7" s="12" customFormat="1" ht="15.75" customHeight="1">
      <c r="A13" s="7"/>
      <c r="B13" s="13"/>
      <c r="C13" s="13"/>
      <c r="D13" s="7"/>
      <c r="E13" s="7"/>
      <c r="F13" s="7"/>
      <c r="G13" s="7"/>
    </row>
    <row r="14" spans="1:7" s="12" customFormat="1" ht="12">
      <c r="A14" s="7"/>
      <c r="B14" s="7"/>
      <c r="C14" s="7"/>
      <c r="D14" s="7"/>
      <c r="E14" s="7"/>
      <c r="F14" s="14"/>
      <c r="G14" s="14"/>
    </row>
    <row r="15" spans="1:7" s="12" customFormat="1" ht="12">
      <c r="A15" s="7"/>
      <c r="B15" s="15" t="s">
        <v>6</v>
      </c>
      <c r="C15" s="16" t="s">
        <v>1</v>
      </c>
      <c r="D15" s="16" t="s">
        <v>1</v>
      </c>
      <c r="E15" s="16" t="s">
        <v>1</v>
      </c>
      <c r="F15" s="17" t="s">
        <v>1</v>
      </c>
      <c r="G15" s="18" t="s">
        <v>1</v>
      </c>
    </row>
    <row r="16" spans="1:7" s="12" customFormat="1" ht="12.75">
      <c r="A16" s="7"/>
      <c r="B16" s="19" t="s">
        <v>1</v>
      </c>
      <c r="C16" s="20"/>
      <c r="D16" s="20"/>
      <c r="E16" s="20"/>
      <c r="F16" s="20"/>
      <c r="G16" s="21"/>
    </row>
    <row r="17" spans="1:7" s="12" customFormat="1" ht="12.75">
      <c r="A17" s="7"/>
      <c r="B17" s="22"/>
      <c r="C17" s="20"/>
      <c r="D17" s="20"/>
      <c r="E17" s="20"/>
      <c r="F17" s="20"/>
      <c r="G17" s="21"/>
    </row>
    <row r="18" spans="1:7" s="12" customFormat="1" ht="12.75">
      <c r="A18" s="7"/>
      <c r="B18" s="23"/>
      <c r="C18" s="24"/>
      <c r="D18" s="24"/>
      <c r="E18" s="24"/>
      <c r="F18" s="24"/>
      <c r="G18" s="25"/>
    </row>
    <row r="19" spans="1:10" s="12" customFormat="1" ht="12">
      <c r="A19" s="26"/>
      <c r="B19" s="26" t="s">
        <v>1</v>
      </c>
      <c r="C19" s="26" t="s">
        <v>7</v>
      </c>
      <c r="D19" s="27"/>
      <c r="E19" s="27"/>
      <c r="F19" s="26"/>
      <c r="G19" s="26"/>
      <c r="H19" s="28"/>
      <c r="I19" s="28"/>
      <c r="J19" s="28"/>
    </row>
    <row r="20" spans="1:7" s="12" customFormat="1" ht="12.75">
      <c r="A20" s="7"/>
      <c r="B20" s="15" t="s">
        <v>8</v>
      </c>
      <c r="C20" s="16" t="s">
        <v>1</v>
      </c>
      <c r="D20" s="17" t="s">
        <v>1</v>
      </c>
      <c r="E20" s="29" t="s">
        <v>1</v>
      </c>
      <c r="F20" s="10" t="s">
        <v>9</v>
      </c>
      <c r="G20" s="11"/>
    </row>
    <row r="21" spans="1:7" s="12" customFormat="1" ht="12">
      <c r="A21" s="7"/>
      <c r="B21" s="30" t="s">
        <v>1</v>
      </c>
      <c r="C21" s="31"/>
      <c r="D21" s="31"/>
      <c r="E21" s="32"/>
      <c r="F21" s="33" t="s">
        <v>1</v>
      </c>
      <c r="G21" s="34"/>
    </row>
    <row r="22" spans="1:7" s="12" customFormat="1" ht="12">
      <c r="A22" s="7"/>
      <c r="B22" s="30"/>
      <c r="C22" s="31"/>
      <c r="D22" s="31"/>
      <c r="E22" s="32"/>
      <c r="F22" s="30"/>
      <c r="G22" s="32"/>
    </row>
    <row r="23" spans="1:7" s="12" customFormat="1" ht="12">
      <c r="A23" s="7"/>
      <c r="B23" s="35"/>
      <c r="C23" s="36"/>
      <c r="D23" s="36"/>
      <c r="E23" s="37"/>
      <c r="F23" s="35"/>
      <c r="G23" s="37"/>
    </row>
    <row r="24" spans="1:7" s="12" customFormat="1" ht="12">
      <c r="A24" s="7"/>
      <c r="B24" s="7"/>
      <c r="C24" s="7"/>
      <c r="D24" s="7"/>
      <c r="E24" s="7"/>
      <c r="F24" s="7"/>
      <c r="G24" s="7"/>
    </row>
    <row r="25" spans="1:7" s="12" customFormat="1" ht="12">
      <c r="A25" s="7"/>
      <c r="B25" s="7"/>
      <c r="C25" s="7"/>
      <c r="D25" s="7"/>
      <c r="E25" s="7"/>
      <c r="F25" s="7"/>
      <c r="G25" s="7"/>
    </row>
    <row r="26" spans="1:7" s="12" customFormat="1" ht="12">
      <c r="A26" s="7"/>
      <c r="B26" s="7"/>
      <c r="C26" s="7"/>
      <c r="D26" s="7"/>
      <c r="E26" s="7"/>
      <c r="F26" s="7"/>
      <c r="G26" s="7"/>
    </row>
    <row r="27" spans="1:7" s="12" customFormat="1" ht="12">
      <c r="A27" s="7"/>
      <c r="B27" s="7"/>
      <c r="C27" s="7"/>
      <c r="D27" s="7"/>
      <c r="E27" s="7"/>
      <c r="F27" s="7"/>
      <c r="G27" s="7"/>
    </row>
    <row r="28" spans="1:7" s="12" customFormat="1" ht="12">
      <c r="A28" s="7"/>
      <c r="B28" s="7"/>
      <c r="C28" s="7"/>
      <c r="D28" s="7"/>
      <c r="E28" s="7"/>
      <c r="F28" s="7"/>
      <c r="G28" s="7"/>
    </row>
    <row r="29" spans="1:7" s="12" customFormat="1" ht="12">
      <c r="A29" s="7"/>
      <c r="B29" s="7"/>
      <c r="C29" s="7"/>
      <c r="D29" s="7"/>
      <c r="E29" s="7"/>
      <c r="F29" s="7"/>
      <c r="G29" s="7"/>
    </row>
    <row r="30" spans="1:7" s="12" customFormat="1" ht="12">
      <c r="A30" s="7"/>
      <c r="B30" s="7"/>
      <c r="C30" s="7"/>
      <c r="D30" s="7"/>
      <c r="E30" s="7"/>
      <c r="F30" s="7"/>
      <c r="G30" s="7"/>
    </row>
    <row r="31" spans="1:7" s="12" customFormat="1" ht="12">
      <c r="A31" s="7"/>
      <c r="B31" s="7"/>
      <c r="C31" s="7"/>
      <c r="D31" s="7"/>
      <c r="E31" s="7"/>
      <c r="F31" s="7"/>
      <c r="G31" s="7"/>
    </row>
    <row r="32" spans="1:7" s="12" customFormat="1" ht="12">
      <c r="A32" s="7"/>
      <c r="B32" s="7"/>
      <c r="C32" s="7"/>
      <c r="D32" s="7"/>
      <c r="E32" s="7"/>
      <c r="F32" s="7"/>
      <c r="G32" s="7"/>
    </row>
    <row r="33" spans="1:7" s="12" customFormat="1" ht="12">
      <c r="A33" s="7"/>
      <c r="B33" s="7"/>
      <c r="C33" s="7"/>
      <c r="D33" s="7"/>
      <c r="E33" s="7"/>
      <c r="F33" s="7"/>
      <c r="G33" s="7"/>
    </row>
    <row r="34" spans="1:7" s="12" customFormat="1" ht="8.25" customHeight="1">
      <c r="A34" s="7"/>
      <c r="B34" s="7"/>
      <c r="C34" s="7"/>
      <c r="D34" s="7"/>
      <c r="E34" s="7"/>
      <c r="F34" s="7"/>
      <c r="G34" s="7"/>
    </row>
    <row r="35" spans="1:7" s="12" customFormat="1" ht="12">
      <c r="A35" s="7"/>
      <c r="B35" s="7"/>
      <c r="C35" s="7"/>
      <c r="D35" s="7"/>
      <c r="E35" s="7"/>
      <c r="F35" s="7"/>
      <c r="G35" s="7"/>
    </row>
    <row r="36" spans="1:7" s="12" customFormat="1" ht="12">
      <c r="A36" s="7"/>
      <c r="B36" s="38"/>
      <c r="C36" s="39"/>
      <c r="D36" s="39"/>
      <c r="E36" s="39"/>
      <c r="F36" s="39"/>
      <c r="G36" s="40"/>
    </row>
    <row r="37" spans="1:7" s="12" customFormat="1" ht="12.75">
      <c r="A37" s="7"/>
      <c r="B37" s="41"/>
      <c r="C37" s="42" t="s">
        <v>10</v>
      </c>
      <c r="D37" s="43"/>
      <c r="E37" s="44"/>
      <c r="F37" s="44"/>
      <c r="G37" s="45"/>
    </row>
    <row r="38" spans="1:7" s="12" customFormat="1" ht="12.75">
      <c r="A38" s="7"/>
      <c r="B38" s="41"/>
      <c r="C38" s="42" t="s">
        <v>11</v>
      </c>
      <c r="D38" s="43"/>
      <c r="E38" s="44"/>
      <c r="F38" s="44"/>
      <c r="G38" s="45"/>
    </row>
    <row r="39" spans="1:7" s="12" customFormat="1" ht="8.25" customHeight="1">
      <c r="A39" s="7"/>
      <c r="B39" s="41"/>
      <c r="C39" s="44"/>
      <c r="D39" s="43"/>
      <c r="E39" s="44"/>
      <c r="F39" s="44"/>
      <c r="G39" s="45"/>
    </row>
    <row r="40" spans="1:7" s="12" customFormat="1" ht="13.5" customHeight="1">
      <c r="A40" s="7"/>
      <c r="B40" s="41"/>
      <c r="C40" s="13"/>
      <c r="D40" s="13"/>
      <c r="E40" s="13"/>
      <c r="F40" s="13"/>
      <c r="G40" s="46"/>
    </row>
    <row r="41" spans="1:7" s="12" customFormat="1" ht="13.5" customHeight="1">
      <c r="A41" s="7"/>
      <c r="B41" s="41"/>
      <c r="C41" s="13"/>
      <c r="D41" s="13"/>
      <c r="E41" s="47" t="s">
        <v>12</v>
      </c>
      <c r="F41" s="47" t="s">
        <v>13</v>
      </c>
      <c r="G41" s="46"/>
    </row>
    <row r="42" spans="1:7" s="12" customFormat="1" ht="19.5" customHeight="1">
      <c r="A42" s="7"/>
      <c r="B42" s="48" t="s">
        <v>14</v>
      </c>
      <c r="C42" s="13"/>
      <c r="D42" s="49" t="s">
        <v>15</v>
      </c>
      <c r="E42" s="50" t="s">
        <v>16</v>
      </c>
      <c r="F42" s="50" t="s">
        <v>16</v>
      </c>
      <c r="G42" s="46"/>
    </row>
    <row r="43" spans="1:7" s="12" customFormat="1" ht="19.5" customHeight="1">
      <c r="A43" s="7"/>
      <c r="B43" s="48" t="s">
        <v>17</v>
      </c>
      <c r="C43" s="13"/>
      <c r="D43" s="49" t="s">
        <v>18</v>
      </c>
      <c r="E43" s="50"/>
      <c r="F43" s="50" t="s">
        <v>16</v>
      </c>
      <c r="G43" s="46"/>
    </row>
    <row r="44" spans="1:7" s="12" customFormat="1" ht="19.5" customHeight="1">
      <c r="A44" s="7"/>
      <c r="B44" s="48" t="s">
        <v>19</v>
      </c>
      <c r="C44" s="13"/>
      <c r="D44" s="49" t="s">
        <v>20</v>
      </c>
      <c r="E44" s="50" t="s">
        <v>16</v>
      </c>
      <c r="F44" s="50" t="s">
        <v>16</v>
      </c>
      <c r="G44" s="46"/>
    </row>
    <row r="45" spans="1:7" s="12" customFormat="1" ht="19.5" customHeight="1">
      <c r="A45" s="7"/>
      <c r="B45" s="48" t="s">
        <v>21</v>
      </c>
      <c r="C45" s="13"/>
      <c r="D45" s="49" t="s">
        <v>22</v>
      </c>
      <c r="E45" s="50" t="s">
        <v>16</v>
      </c>
      <c r="F45" s="50" t="s">
        <v>16</v>
      </c>
      <c r="G45" s="46"/>
    </row>
    <row r="46" spans="1:7" s="12" customFormat="1" ht="19.5" customHeight="1">
      <c r="A46" s="7"/>
      <c r="B46" s="48" t="s">
        <v>23</v>
      </c>
      <c r="C46" s="13"/>
      <c r="D46" s="49" t="s">
        <v>24</v>
      </c>
      <c r="E46" s="50" t="s">
        <v>16</v>
      </c>
      <c r="F46" s="50" t="s">
        <v>16</v>
      </c>
      <c r="G46" s="46"/>
    </row>
    <row r="47" spans="1:7" s="12" customFormat="1" ht="19.5" customHeight="1">
      <c r="A47" s="7"/>
      <c r="B47" s="48" t="s">
        <v>25</v>
      </c>
      <c r="C47" s="13"/>
      <c r="D47" s="49" t="s">
        <v>26</v>
      </c>
      <c r="E47" s="50" t="s">
        <v>16</v>
      </c>
      <c r="F47" s="50" t="s">
        <v>16</v>
      </c>
      <c r="G47" s="46"/>
    </row>
    <row r="48" spans="1:7" s="12" customFormat="1" ht="19.5" customHeight="1">
      <c r="A48" s="7"/>
      <c r="B48" s="48" t="s">
        <v>27</v>
      </c>
      <c r="C48" s="13"/>
      <c r="D48" s="49" t="s">
        <v>28</v>
      </c>
      <c r="E48" s="50" t="s">
        <v>16</v>
      </c>
      <c r="F48" s="50" t="s">
        <v>16</v>
      </c>
      <c r="G48" s="46"/>
    </row>
    <row r="49" spans="1:7" s="12" customFormat="1" ht="19.5" customHeight="1">
      <c r="A49" s="7"/>
      <c r="B49" s="48" t="s">
        <v>29</v>
      </c>
      <c r="C49" s="13"/>
      <c r="D49" s="49" t="s">
        <v>30</v>
      </c>
      <c r="E49" s="50" t="s">
        <v>16</v>
      </c>
      <c r="F49" s="50" t="s">
        <v>16</v>
      </c>
      <c r="G49" s="46"/>
    </row>
    <row r="50" spans="1:7" s="12" customFormat="1" ht="19.5" customHeight="1">
      <c r="A50" s="7"/>
      <c r="B50" s="48" t="s">
        <v>31</v>
      </c>
      <c r="C50" s="13"/>
      <c r="D50" s="49" t="s">
        <v>32</v>
      </c>
      <c r="E50" s="50" t="s">
        <v>16</v>
      </c>
      <c r="F50" s="50"/>
      <c r="G50" s="46"/>
    </row>
    <row r="51" spans="1:7" s="12" customFormat="1" ht="19.5" customHeight="1">
      <c r="A51" s="7"/>
      <c r="B51" s="48" t="s">
        <v>33</v>
      </c>
      <c r="C51" s="13"/>
      <c r="D51" s="49" t="s">
        <v>34</v>
      </c>
      <c r="E51" s="50" t="s">
        <v>16</v>
      </c>
      <c r="F51" s="50" t="s">
        <v>16</v>
      </c>
      <c r="G51" s="46"/>
    </row>
    <row r="52" spans="1:7" s="12" customFormat="1" ht="19.5" customHeight="1">
      <c r="A52" s="7"/>
      <c r="B52" s="48" t="s">
        <v>35</v>
      </c>
      <c r="C52" s="13"/>
      <c r="D52" s="49" t="s">
        <v>36</v>
      </c>
      <c r="E52" s="50" t="s">
        <v>16</v>
      </c>
      <c r="F52" s="50" t="s">
        <v>16</v>
      </c>
      <c r="G52" s="46"/>
    </row>
    <row r="53" spans="1:7" s="12" customFormat="1" ht="19.5" customHeight="1">
      <c r="A53" s="7"/>
      <c r="B53" s="48" t="s">
        <v>37</v>
      </c>
      <c r="C53" s="13"/>
      <c r="D53" s="49" t="s">
        <v>38</v>
      </c>
      <c r="E53" s="50" t="s">
        <v>1</v>
      </c>
      <c r="F53" s="50" t="s">
        <v>16</v>
      </c>
      <c r="G53" s="46"/>
    </row>
    <row r="54" spans="1:7" s="12" customFormat="1" ht="19.5" customHeight="1">
      <c r="A54" s="7"/>
      <c r="B54" s="51"/>
      <c r="C54" s="14"/>
      <c r="D54" s="14"/>
      <c r="E54" s="14"/>
      <c r="F54" s="14"/>
      <c r="G54" s="52"/>
    </row>
    <row r="55" spans="1:7" s="12" customFormat="1" ht="12">
      <c r="A55" s="7"/>
      <c r="B55" s="7"/>
      <c r="C55" s="7"/>
      <c r="D55" s="7"/>
      <c r="E55" s="7"/>
      <c r="F55" s="7"/>
      <c r="G55" s="7"/>
    </row>
    <row r="56" s="12" customFormat="1" ht="12"/>
    <row r="57" s="12" customFormat="1" ht="12"/>
    <row r="58" s="12" customFormat="1" ht="12"/>
    <row r="59" s="12" customFormat="1" ht="12"/>
    <row r="60" s="12" customFormat="1" ht="12"/>
    <row r="61" s="12" customFormat="1" ht="12"/>
  </sheetData>
  <sheetProtection sheet="1" objects="1"/>
  <printOptions horizontalCentered="1"/>
  <pageMargins left="0.33" right="0.34" top="0.52" bottom="0.22" header="0" footer="0"/>
  <pageSetup orientation="portrait" paperSize="9" scale="90" r:id="rId2"/>
  <headerFooter alignWithMargins="0">
    <oddFooter>&amp;R&amp;"Times,Regular"&amp;A</oddFooter>
  </headerFooter>
  <drawing r:id="rId1"/>
</worksheet>
</file>

<file path=xl/worksheets/sheet10.xml><?xml version="1.0" encoding="utf-8"?>
<worksheet xmlns="http://schemas.openxmlformats.org/spreadsheetml/2006/main" xmlns:r="http://schemas.openxmlformats.org/officeDocument/2006/relationships">
  <dimension ref="A1:E57"/>
  <sheetViews>
    <sheetView tabSelected="1" zoomScalePageLayoutView="0" workbookViewId="0" topLeftCell="A1">
      <selection activeCell="I37" sqref="I37"/>
    </sheetView>
  </sheetViews>
  <sheetFormatPr defaultColWidth="11.421875" defaultRowHeight="12.75"/>
  <cols>
    <col min="1" max="1" width="2.28125" style="12" customWidth="1"/>
    <col min="2" max="2" width="25.57421875" style="12" customWidth="1"/>
    <col min="3" max="3" width="28.421875" style="12" customWidth="1"/>
    <col min="4" max="4" width="28.00390625" style="12" customWidth="1"/>
    <col min="5" max="5" width="2.8515625" style="12" customWidth="1"/>
    <col min="6" max="6" width="7.8515625" style="12" customWidth="1"/>
    <col min="7" max="7" width="11.421875" style="12" customWidth="1"/>
    <col min="8" max="8" width="13.140625" style="12" customWidth="1"/>
    <col min="9" max="16384" width="11.421875" style="12" customWidth="1"/>
  </cols>
  <sheetData>
    <row r="1" spans="1:5" ht="12.75">
      <c r="A1" s="205" t="str">
        <f>'G-1'!$B$3</f>
        <v> </v>
      </c>
      <c r="B1" s="8"/>
      <c r="C1" s="8"/>
      <c r="D1" s="8"/>
      <c r="E1" s="8"/>
    </row>
    <row r="2" spans="1:5" ht="12.75">
      <c r="A2" s="8"/>
      <c r="B2" s="8"/>
      <c r="C2" s="8"/>
      <c r="D2" s="8"/>
      <c r="E2" s="8"/>
    </row>
    <row r="3" spans="1:5" ht="12.75">
      <c r="A3" s="8"/>
      <c r="B3" s="8"/>
      <c r="C3" s="8"/>
      <c r="D3" s="8"/>
      <c r="E3" s="8"/>
    </row>
    <row r="4" spans="1:5" ht="12.75">
      <c r="A4" s="8"/>
      <c r="B4" s="8"/>
      <c r="C4" s="8"/>
      <c r="D4" s="8"/>
      <c r="E4" s="8"/>
    </row>
    <row r="5" spans="1:5" ht="19.5" customHeight="1">
      <c r="A5" s="8"/>
      <c r="B5" s="8"/>
      <c r="C5" s="8"/>
      <c r="D5" s="8"/>
      <c r="E5" s="8"/>
    </row>
    <row r="6" spans="1:5" ht="12.75">
      <c r="A6" s="8"/>
      <c r="B6" s="8"/>
      <c r="C6" s="8"/>
      <c r="D6" s="8"/>
      <c r="E6" s="8"/>
    </row>
    <row r="7" spans="1:5" ht="12.75">
      <c r="A7" s="8"/>
      <c r="B7" s="8"/>
      <c r="C7" s="8"/>
      <c r="D7" s="8"/>
      <c r="E7" s="8"/>
    </row>
    <row r="8" spans="1:5" ht="12.75">
      <c r="A8" s="8"/>
      <c r="B8" s="8"/>
      <c r="C8" s="8"/>
      <c r="D8" s="8"/>
      <c r="E8" s="8"/>
    </row>
    <row r="9" spans="1:5" ht="12.75">
      <c r="A9" s="8"/>
      <c r="B9" s="8"/>
      <c r="C9" s="8"/>
      <c r="D9" s="8"/>
      <c r="E9" s="8"/>
    </row>
    <row r="10" spans="1:5" ht="12.75">
      <c r="A10" s="8"/>
      <c r="B10" s="8"/>
      <c r="C10" s="8"/>
      <c r="D10" s="8"/>
      <c r="E10" s="8"/>
    </row>
    <row r="11" spans="1:5" ht="12.75">
      <c r="A11" s="8"/>
      <c r="B11" s="8"/>
      <c r="C11" s="8"/>
      <c r="D11" s="8"/>
      <c r="E11" s="8"/>
    </row>
    <row r="12" spans="1:5" ht="12.75">
      <c r="A12" s="8"/>
      <c r="B12" s="8"/>
      <c r="C12" s="8"/>
      <c r="D12" s="8"/>
      <c r="E12" s="8"/>
    </row>
    <row r="13" spans="1:5" ht="12.75">
      <c r="A13" s="8"/>
      <c r="B13" s="8"/>
      <c r="C13" s="8"/>
      <c r="D13" s="8"/>
      <c r="E13" s="8"/>
    </row>
    <row r="14" spans="1:5" ht="12.75">
      <c r="A14" s="8"/>
      <c r="B14" s="8"/>
      <c r="C14" s="8"/>
      <c r="D14" s="8"/>
      <c r="E14" s="8"/>
    </row>
    <row r="15" spans="1:5" ht="12.75">
      <c r="A15" s="8"/>
      <c r="B15" s="8"/>
      <c r="C15" s="8"/>
      <c r="D15" s="8"/>
      <c r="E15" s="8"/>
    </row>
    <row r="16" spans="1:5" ht="12.75">
      <c r="A16" s="8"/>
      <c r="B16" s="8"/>
      <c r="C16" s="8"/>
      <c r="D16" s="8"/>
      <c r="E16" s="8"/>
    </row>
    <row r="17" spans="1:5" ht="12.75">
      <c r="A17" s="8"/>
      <c r="B17" s="8"/>
      <c r="C17" s="8"/>
      <c r="D17" s="8"/>
      <c r="E17" s="8"/>
    </row>
    <row r="18" spans="1:5" ht="12.75">
      <c r="A18" s="8"/>
      <c r="B18" s="8"/>
      <c r="C18" s="8"/>
      <c r="D18" s="8"/>
      <c r="E18" s="8"/>
    </row>
    <row r="19" spans="1:5" ht="12.75">
      <c r="A19" s="8"/>
      <c r="B19" s="8"/>
      <c r="C19" s="8"/>
      <c r="D19" s="8"/>
      <c r="E19" s="8"/>
    </row>
    <row r="20" spans="1:5" ht="12.75">
      <c r="A20" s="8"/>
      <c r="B20" s="8"/>
      <c r="C20" s="8"/>
      <c r="D20" s="8"/>
      <c r="E20" s="8"/>
    </row>
    <row r="21" spans="1:5" ht="12.75">
      <c r="A21" s="8"/>
      <c r="B21" s="8"/>
      <c r="C21" s="8"/>
      <c r="D21" s="8"/>
      <c r="E21" s="8"/>
    </row>
    <row r="22" spans="1:5" ht="12.75">
      <c r="A22" s="8"/>
      <c r="B22" s="8"/>
      <c r="C22" s="8"/>
      <c r="D22" s="8"/>
      <c r="E22" s="8"/>
    </row>
    <row r="23" spans="1:5" ht="12">
      <c r="A23" s="7"/>
      <c r="B23" s="7"/>
      <c r="C23" s="7"/>
      <c r="D23" s="7"/>
      <c r="E23" s="7"/>
    </row>
    <row r="24" spans="1:5" ht="12">
      <c r="A24" s="7"/>
      <c r="B24" s="7"/>
      <c r="C24" s="7"/>
      <c r="D24" s="7"/>
      <c r="E24" s="7"/>
    </row>
    <row r="25" spans="1:5" ht="12">
      <c r="A25" s="7"/>
      <c r="B25" s="7"/>
      <c r="C25" s="7"/>
      <c r="D25" s="7"/>
      <c r="E25" s="7"/>
    </row>
    <row r="26" spans="1:5" ht="12">
      <c r="A26" s="7"/>
      <c r="B26" s="7"/>
      <c r="C26" s="7"/>
      <c r="D26" s="7"/>
      <c r="E26" s="7"/>
    </row>
    <row r="27" spans="1:5" ht="12">
      <c r="A27" s="7"/>
      <c r="B27" s="7"/>
      <c r="C27" s="7"/>
      <c r="D27" s="7"/>
      <c r="E27" s="7"/>
    </row>
    <row r="28" spans="1:5" ht="12">
      <c r="A28" s="7"/>
      <c r="B28" s="7"/>
      <c r="C28" s="7"/>
      <c r="D28" s="7"/>
      <c r="E28" s="7"/>
    </row>
    <row r="29" spans="1:5" ht="12">
      <c r="A29" s="7"/>
      <c r="B29" s="7"/>
      <c r="C29" s="7"/>
      <c r="D29" s="7"/>
      <c r="E29" s="7"/>
    </row>
    <row r="30" spans="1:5" ht="12">
      <c r="A30" s="7"/>
      <c r="B30" s="7"/>
      <c r="C30" s="7"/>
      <c r="D30" s="7"/>
      <c r="E30" s="7"/>
    </row>
    <row r="31" spans="1:5" ht="12">
      <c r="A31" s="7"/>
      <c r="B31" s="7"/>
      <c r="C31" s="7"/>
      <c r="D31" s="7"/>
      <c r="E31" s="7"/>
    </row>
    <row r="32" spans="1:5" ht="12">
      <c r="A32" s="7"/>
      <c r="B32" s="7"/>
      <c r="C32" s="7"/>
      <c r="D32" s="7"/>
      <c r="E32" s="7"/>
    </row>
    <row r="33" spans="1:5" ht="12">
      <c r="A33" s="7"/>
      <c r="B33" s="7"/>
      <c r="C33" s="7"/>
      <c r="D33" s="7"/>
      <c r="E33" s="7"/>
    </row>
    <row r="34" spans="1:5" ht="12">
      <c r="A34" s="7"/>
      <c r="B34" s="7"/>
      <c r="C34" s="7"/>
      <c r="D34" s="7"/>
      <c r="E34" s="7"/>
    </row>
    <row r="35" spans="1:5" ht="12">
      <c r="A35" s="7"/>
      <c r="B35" s="7"/>
      <c r="C35" s="7"/>
      <c r="D35" s="7"/>
      <c r="E35" s="7"/>
    </row>
    <row r="36" spans="1:5" ht="12">
      <c r="A36" s="7"/>
      <c r="B36" s="7"/>
      <c r="C36" s="7"/>
      <c r="D36" s="7"/>
      <c r="E36" s="7"/>
    </row>
    <row r="37" spans="1:5" ht="12">
      <c r="A37" s="7"/>
      <c r="B37" s="7"/>
      <c r="C37" s="7"/>
      <c r="D37" s="7"/>
      <c r="E37" s="7"/>
    </row>
    <row r="38" spans="1:5" ht="12">
      <c r="A38" s="7"/>
      <c r="B38" s="7"/>
      <c r="C38" s="7"/>
      <c r="D38" s="7"/>
      <c r="E38" s="7"/>
    </row>
    <row r="39" spans="1:5" ht="12">
      <c r="A39" s="7"/>
      <c r="B39" s="7"/>
      <c r="C39" s="7"/>
      <c r="D39" s="7"/>
      <c r="E39" s="7"/>
    </row>
    <row r="40" spans="1:5" ht="12">
      <c r="A40" s="7"/>
      <c r="B40" s="7"/>
      <c r="C40" s="7"/>
      <c r="D40" s="7"/>
      <c r="E40" s="7"/>
    </row>
    <row r="41" spans="1:5" ht="12">
      <c r="A41" s="7"/>
      <c r="B41" s="7"/>
      <c r="C41" s="7"/>
      <c r="D41" s="7"/>
      <c r="E41" s="7"/>
    </row>
    <row r="42" spans="1:5" ht="12">
      <c r="A42" s="7"/>
      <c r="B42" s="7"/>
      <c r="C42" s="7"/>
      <c r="D42" s="7"/>
      <c r="E42" s="7"/>
    </row>
    <row r="43" spans="1:5" ht="12">
      <c r="A43" s="7"/>
      <c r="B43" s="7"/>
      <c r="C43" s="7"/>
      <c r="D43" s="7"/>
      <c r="E43" s="7"/>
    </row>
    <row r="44" spans="1:5" ht="12">
      <c r="A44" s="7"/>
      <c r="B44" s="7"/>
      <c r="C44" s="7"/>
      <c r="D44" s="7"/>
      <c r="E44" s="7"/>
    </row>
    <row r="45" spans="1:5" ht="12">
      <c r="A45" s="7"/>
      <c r="B45" s="7"/>
      <c r="C45" s="7"/>
      <c r="D45" s="7"/>
      <c r="E45" s="7"/>
    </row>
    <row r="46" spans="1:5" ht="12">
      <c r="A46" s="7"/>
      <c r="B46" s="7"/>
      <c r="C46" s="7"/>
      <c r="D46" s="7"/>
      <c r="E46" s="7"/>
    </row>
    <row r="47" spans="1:5" ht="12">
      <c r="A47" s="7"/>
      <c r="B47" s="7"/>
      <c r="C47" s="7"/>
      <c r="D47" s="7"/>
      <c r="E47" s="7"/>
    </row>
    <row r="48" spans="1:5" ht="12">
      <c r="A48" s="7"/>
      <c r="B48" s="7"/>
      <c r="C48" s="7"/>
      <c r="D48" s="7"/>
      <c r="E48" s="7"/>
    </row>
    <row r="49" spans="1:5" ht="12">
      <c r="A49" s="7"/>
      <c r="B49" s="7"/>
      <c r="C49" s="7"/>
      <c r="D49" s="7"/>
      <c r="E49" s="7"/>
    </row>
    <row r="50" spans="1:5" ht="12">
      <c r="A50" s="7"/>
      <c r="B50" s="7"/>
      <c r="C50" s="7"/>
      <c r="D50" s="7"/>
      <c r="E50" s="7"/>
    </row>
    <row r="51" spans="1:5" ht="12">
      <c r="A51" s="7"/>
      <c r="B51" s="7"/>
      <c r="C51" s="7"/>
      <c r="D51" s="7"/>
      <c r="E51" s="7"/>
    </row>
    <row r="52" spans="1:5" ht="12">
      <c r="A52" s="7"/>
      <c r="B52" s="7"/>
      <c r="C52" s="7"/>
      <c r="D52" s="7"/>
      <c r="E52" s="7"/>
    </row>
    <row r="53" spans="1:5" ht="12">
      <c r="A53" s="7"/>
      <c r="B53" s="7"/>
      <c r="C53" s="7"/>
      <c r="D53" s="7"/>
      <c r="E53" s="7"/>
    </row>
    <row r="54" spans="1:5" ht="7.5" customHeight="1">
      <c r="A54" s="7"/>
      <c r="B54" s="7"/>
      <c r="C54" s="7"/>
      <c r="D54" s="7"/>
      <c r="E54" s="7"/>
    </row>
    <row r="55" spans="1:5" ht="12">
      <c r="A55" s="7"/>
      <c r="B55" s="6" t="s">
        <v>40</v>
      </c>
      <c r="C55" s="7"/>
      <c r="D55" s="7"/>
      <c r="E55" s="7"/>
    </row>
    <row r="56" spans="1:5" ht="18" customHeight="1">
      <c r="A56" s="7"/>
      <c r="B56" s="7"/>
      <c r="C56" s="7"/>
      <c r="D56" s="7"/>
      <c r="E56" s="7"/>
    </row>
    <row r="57" spans="1:5" ht="12">
      <c r="A57" s="7"/>
      <c r="B57" s="7"/>
      <c r="C57" s="7"/>
      <c r="D57" s="7"/>
      <c r="E57" s="7"/>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11.xml><?xml version="1.0" encoding="utf-8"?>
<worksheet xmlns="http://schemas.openxmlformats.org/spreadsheetml/2006/main" xmlns:r="http://schemas.openxmlformats.org/officeDocument/2006/relationships">
  <dimension ref="A1:J60"/>
  <sheetViews>
    <sheetView tabSelected="1" zoomScalePageLayoutView="0" workbookViewId="0" topLeftCell="A1">
      <selection activeCell="I37" sqref="I37"/>
    </sheetView>
  </sheetViews>
  <sheetFormatPr defaultColWidth="11.421875" defaultRowHeight="12.75"/>
  <cols>
    <col min="1" max="1" width="1.7109375" style="12" customWidth="1"/>
    <col min="2" max="2" width="7.8515625" style="12" customWidth="1"/>
    <col min="3" max="16384" width="11.421875" style="12" customWidth="1"/>
  </cols>
  <sheetData>
    <row r="1" spans="1:9" ht="12" customHeight="1">
      <c r="A1" s="53" t="str">
        <f>'G-1'!$B$3</f>
        <v> </v>
      </c>
      <c r="B1" s="7"/>
      <c r="C1" s="7"/>
      <c r="D1" s="7"/>
      <c r="E1" s="7"/>
      <c r="F1" s="7"/>
      <c r="G1" s="7"/>
      <c r="H1" s="7"/>
      <c r="I1" s="7"/>
    </row>
    <row r="2" spans="2:9" ht="12">
      <c r="B2" s="38"/>
      <c r="C2" s="39"/>
      <c r="D2" s="39"/>
      <c r="E2" s="39"/>
      <c r="F2" s="39"/>
      <c r="G2" s="39"/>
      <c r="H2" s="39"/>
      <c r="I2" s="40"/>
    </row>
    <row r="3" spans="2:9" ht="12">
      <c r="B3" s="41"/>
      <c r="C3" s="13"/>
      <c r="D3" s="13"/>
      <c r="E3" s="13"/>
      <c r="F3" s="13"/>
      <c r="G3" s="13"/>
      <c r="H3" s="13"/>
      <c r="I3" s="46"/>
    </row>
    <row r="4" spans="2:9" ht="12">
      <c r="B4" s="41"/>
      <c r="C4" s="13"/>
      <c r="D4" s="13"/>
      <c r="E4" s="13"/>
      <c r="F4" s="13"/>
      <c r="G4" s="13"/>
      <c r="H4" s="13"/>
      <c r="I4" s="46"/>
    </row>
    <row r="5" spans="2:9" ht="12">
      <c r="B5" s="41"/>
      <c r="C5" s="13"/>
      <c r="D5" s="13"/>
      <c r="E5" s="13"/>
      <c r="F5" s="13"/>
      <c r="G5" s="13"/>
      <c r="H5" s="13"/>
      <c r="I5" s="46"/>
    </row>
    <row r="6" spans="2:9" ht="12">
      <c r="B6" s="41"/>
      <c r="C6" s="13"/>
      <c r="D6" s="13"/>
      <c r="E6" s="13"/>
      <c r="F6" s="13"/>
      <c r="G6" s="13"/>
      <c r="H6" s="13"/>
      <c r="I6" s="46"/>
    </row>
    <row r="7" spans="2:9" ht="12">
      <c r="B7" s="41"/>
      <c r="C7" s="13"/>
      <c r="D7" s="13"/>
      <c r="E7" s="13"/>
      <c r="F7" s="13"/>
      <c r="G7" s="13"/>
      <c r="H7" s="13"/>
      <c r="I7" s="46"/>
    </row>
    <row r="8" spans="2:9" ht="12">
      <c r="B8" s="41"/>
      <c r="C8" s="13"/>
      <c r="D8" s="13"/>
      <c r="E8" s="13"/>
      <c r="F8" s="13"/>
      <c r="G8" s="13"/>
      <c r="H8" s="13"/>
      <c r="I8" s="46"/>
    </row>
    <row r="9" spans="2:9" ht="12">
      <c r="B9" s="41"/>
      <c r="C9" s="13"/>
      <c r="D9" s="13"/>
      <c r="E9" s="13"/>
      <c r="F9" s="13"/>
      <c r="G9" s="13"/>
      <c r="H9" s="13"/>
      <c r="I9" s="46"/>
    </row>
    <row r="10" spans="2:9" ht="12">
      <c r="B10" s="41"/>
      <c r="C10" s="13"/>
      <c r="D10" s="13"/>
      <c r="E10" s="13"/>
      <c r="F10" s="13"/>
      <c r="G10" s="13"/>
      <c r="H10" s="13"/>
      <c r="I10" s="46"/>
    </row>
    <row r="11" spans="2:9" ht="12">
      <c r="B11" s="41"/>
      <c r="C11" s="13"/>
      <c r="D11" s="13"/>
      <c r="E11" s="13"/>
      <c r="F11" s="13"/>
      <c r="G11" s="13"/>
      <c r="H11" s="13"/>
      <c r="I11" s="46"/>
    </row>
    <row r="12" spans="2:9" ht="12">
      <c r="B12" s="41"/>
      <c r="C12" s="13"/>
      <c r="D12" s="13"/>
      <c r="E12" s="13"/>
      <c r="F12" s="13"/>
      <c r="G12" s="13"/>
      <c r="H12" s="13"/>
      <c r="I12" s="46"/>
    </row>
    <row r="13" spans="2:9" ht="12">
      <c r="B13" s="41"/>
      <c r="C13" s="13"/>
      <c r="D13" s="13"/>
      <c r="E13" s="13"/>
      <c r="F13" s="13"/>
      <c r="G13" s="13"/>
      <c r="H13" s="13"/>
      <c r="I13" s="46"/>
    </row>
    <row r="14" spans="2:9" ht="12">
      <c r="B14" s="41"/>
      <c r="C14" s="13"/>
      <c r="D14" s="13"/>
      <c r="E14" s="13"/>
      <c r="F14" s="13"/>
      <c r="G14" s="13"/>
      <c r="H14" s="13"/>
      <c r="I14" s="46"/>
    </row>
    <row r="15" spans="2:9" ht="12">
      <c r="B15" s="41"/>
      <c r="C15" s="13"/>
      <c r="D15" s="13"/>
      <c r="E15" s="13"/>
      <c r="F15" s="13"/>
      <c r="G15" s="13"/>
      <c r="H15" s="13"/>
      <c r="I15" s="46"/>
    </row>
    <row r="16" spans="2:9" ht="12">
      <c r="B16" s="41"/>
      <c r="C16" s="13"/>
      <c r="D16" s="13"/>
      <c r="E16" s="13"/>
      <c r="F16" s="13"/>
      <c r="G16" s="13"/>
      <c r="H16" s="13"/>
      <c r="I16" s="46"/>
    </row>
    <row r="17" spans="2:9" ht="12">
      <c r="B17" s="41"/>
      <c r="C17" s="13"/>
      <c r="D17" s="13"/>
      <c r="E17" s="13"/>
      <c r="F17" s="13"/>
      <c r="G17" s="13"/>
      <c r="H17" s="13"/>
      <c r="I17" s="46"/>
    </row>
    <row r="18" spans="2:9" ht="12">
      <c r="B18" s="41"/>
      <c r="C18" s="13"/>
      <c r="D18" s="13"/>
      <c r="E18" s="13"/>
      <c r="F18" s="13"/>
      <c r="G18" s="13"/>
      <c r="H18" s="13"/>
      <c r="I18" s="46"/>
    </row>
    <row r="19" spans="2:9" ht="12">
      <c r="B19" s="41"/>
      <c r="C19" s="13"/>
      <c r="D19" s="13"/>
      <c r="E19" s="13"/>
      <c r="F19" s="13"/>
      <c r="G19" s="13"/>
      <c r="H19" s="13"/>
      <c r="I19" s="46"/>
    </row>
    <row r="20" spans="2:9" ht="12">
      <c r="B20" s="41"/>
      <c r="C20" s="13"/>
      <c r="D20" s="13"/>
      <c r="E20" s="13"/>
      <c r="F20" s="13"/>
      <c r="G20" s="13"/>
      <c r="H20" s="13"/>
      <c r="I20" s="46"/>
    </row>
    <row r="21" spans="2:9" ht="12">
      <c r="B21" s="41"/>
      <c r="C21" s="13"/>
      <c r="D21" s="13"/>
      <c r="E21" s="13"/>
      <c r="F21" s="13"/>
      <c r="G21" s="13"/>
      <c r="H21" s="13"/>
      <c r="I21" s="46"/>
    </row>
    <row r="22" spans="2:9" ht="12">
      <c r="B22" s="41"/>
      <c r="C22" s="13"/>
      <c r="D22" s="13"/>
      <c r="E22" s="13"/>
      <c r="F22" s="13"/>
      <c r="G22" s="13"/>
      <c r="H22" s="13"/>
      <c r="I22" s="46"/>
    </row>
    <row r="23" spans="2:9" ht="12">
      <c r="B23" s="41"/>
      <c r="C23" s="13"/>
      <c r="D23" s="13"/>
      <c r="E23" s="13"/>
      <c r="F23" s="13"/>
      <c r="G23" s="13"/>
      <c r="H23" s="13"/>
      <c r="I23" s="46"/>
    </row>
    <row r="24" spans="2:9" ht="12">
      <c r="B24" s="41"/>
      <c r="C24" s="13"/>
      <c r="D24" s="13"/>
      <c r="E24" s="13"/>
      <c r="F24" s="13"/>
      <c r="G24" s="13"/>
      <c r="H24" s="13"/>
      <c r="I24" s="46"/>
    </row>
    <row r="25" spans="2:9" ht="12">
      <c r="B25" s="41"/>
      <c r="C25" s="13"/>
      <c r="D25" s="13"/>
      <c r="E25" s="13"/>
      <c r="F25" s="13"/>
      <c r="G25" s="13"/>
      <c r="H25" s="13"/>
      <c r="I25" s="46"/>
    </row>
    <row r="26" spans="2:9" ht="12">
      <c r="B26" s="41"/>
      <c r="C26" s="13"/>
      <c r="D26" s="13"/>
      <c r="E26" s="13"/>
      <c r="F26" s="13"/>
      <c r="G26" s="13"/>
      <c r="H26" s="13"/>
      <c r="I26" s="46"/>
    </row>
    <row r="27" spans="2:9" ht="12">
      <c r="B27" s="41"/>
      <c r="C27" s="13"/>
      <c r="D27" s="13"/>
      <c r="E27" s="13"/>
      <c r="F27" s="13"/>
      <c r="G27" s="13"/>
      <c r="H27" s="13"/>
      <c r="I27" s="46"/>
    </row>
    <row r="28" spans="2:9" ht="12">
      <c r="B28" s="41"/>
      <c r="C28" s="13"/>
      <c r="D28" s="13"/>
      <c r="E28" s="13"/>
      <c r="F28" s="13"/>
      <c r="G28" s="13"/>
      <c r="H28" s="13"/>
      <c r="I28" s="46"/>
    </row>
    <row r="29" spans="2:9" ht="12">
      <c r="B29" s="41"/>
      <c r="C29" s="13"/>
      <c r="D29" s="13"/>
      <c r="E29" s="13"/>
      <c r="F29" s="13"/>
      <c r="G29" s="13"/>
      <c r="H29" s="13"/>
      <c r="I29" s="46"/>
    </row>
    <row r="30" spans="2:9" ht="12">
      <c r="B30" s="41"/>
      <c r="C30" s="13"/>
      <c r="D30" s="13"/>
      <c r="E30" s="13"/>
      <c r="F30" s="13"/>
      <c r="G30" s="13"/>
      <c r="H30" s="13"/>
      <c r="I30" s="46"/>
    </row>
    <row r="31" spans="2:9" ht="12">
      <c r="B31" s="41"/>
      <c r="C31" s="13"/>
      <c r="D31" s="13"/>
      <c r="E31" s="13"/>
      <c r="F31" s="13"/>
      <c r="G31" s="13"/>
      <c r="H31" s="13"/>
      <c r="I31" s="46"/>
    </row>
    <row r="32" spans="2:9" ht="12">
      <c r="B32" s="41"/>
      <c r="C32" s="13"/>
      <c r="D32" s="13"/>
      <c r="E32" s="13"/>
      <c r="F32" s="13"/>
      <c r="G32" s="13"/>
      <c r="H32" s="13"/>
      <c r="I32" s="46"/>
    </row>
    <row r="33" spans="2:9" ht="12">
      <c r="B33" s="41"/>
      <c r="C33" s="13"/>
      <c r="D33" s="13"/>
      <c r="E33" s="13"/>
      <c r="F33" s="13"/>
      <c r="G33" s="13"/>
      <c r="H33" s="13"/>
      <c r="I33" s="46"/>
    </row>
    <row r="34" spans="2:9" ht="12">
      <c r="B34" s="41"/>
      <c r="C34" s="13"/>
      <c r="D34" s="13"/>
      <c r="E34" s="13"/>
      <c r="F34" s="13"/>
      <c r="G34" s="13"/>
      <c r="H34" s="13"/>
      <c r="I34" s="46"/>
    </row>
    <row r="35" spans="2:9" ht="12">
      <c r="B35" s="41"/>
      <c r="C35" s="13"/>
      <c r="D35" s="13"/>
      <c r="E35" s="13"/>
      <c r="F35" s="13"/>
      <c r="G35" s="13"/>
      <c r="H35" s="13"/>
      <c r="I35" s="46"/>
    </row>
    <row r="36" spans="2:9" ht="12">
      <c r="B36" s="41"/>
      <c r="C36" s="13"/>
      <c r="D36" s="13"/>
      <c r="E36" s="13"/>
      <c r="F36" s="13"/>
      <c r="G36" s="13"/>
      <c r="H36" s="13"/>
      <c r="I36" s="46"/>
    </row>
    <row r="37" spans="2:9" ht="12">
      <c r="B37" s="41"/>
      <c r="C37" s="13"/>
      <c r="D37" s="13"/>
      <c r="E37" s="13"/>
      <c r="F37" s="13"/>
      <c r="G37" s="13"/>
      <c r="H37" s="13"/>
      <c r="I37" s="46"/>
    </row>
    <row r="38" spans="2:9" ht="12">
      <c r="B38" s="41"/>
      <c r="C38" s="13"/>
      <c r="D38" s="13"/>
      <c r="E38" s="13"/>
      <c r="F38" s="13"/>
      <c r="G38" s="13"/>
      <c r="H38" s="13"/>
      <c r="I38" s="46"/>
    </row>
    <row r="39" spans="2:9" ht="12">
      <c r="B39" s="41"/>
      <c r="C39" s="13"/>
      <c r="D39" s="13"/>
      <c r="E39" s="13"/>
      <c r="F39" s="13"/>
      <c r="G39" s="13"/>
      <c r="H39" s="13"/>
      <c r="I39" s="46"/>
    </row>
    <row r="40" spans="2:9" ht="12">
      <c r="B40" s="41"/>
      <c r="C40" s="13"/>
      <c r="D40" s="13"/>
      <c r="E40" s="13"/>
      <c r="F40" s="13"/>
      <c r="G40" s="13"/>
      <c r="H40" s="13"/>
      <c r="I40" s="46"/>
    </row>
    <row r="41" spans="2:9" ht="12">
      <c r="B41" s="41"/>
      <c r="C41" s="13"/>
      <c r="D41" s="13"/>
      <c r="E41" s="13"/>
      <c r="F41" s="13"/>
      <c r="G41" s="13"/>
      <c r="H41" s="13"/>
      <c r="I41" s="46"/>
    </row>
    <row r="42" spans="2:9" ht="12">
      <c r="B42" s="41"/>
      <c r="C42" s="13"/>
      <c r="D42" s="13"/>
      <c r="E42" s="13"/>
      <c r="F42" s="13"/>
      <c r="G42" s="13"/>
      <c r="H42" s="13"/>
      <c r="I42" s="46"/>
    </row>
    <row r="43" spans="2:9" ht="12">
      <c r="B43" s="41"/>
      <c r="C43" s="13"/>
      <c r="D43" s="13"/>
      <c r="E43" s="13"/>
      <c r="F43" s="13"/>
      <c r="G43" s="13"/>
      <c r="H43" s="13"/>
      <c r="I43" s="46"/>
    </row>
    <row r="44" spans="2:9" ht="12">
      <c r="B44" s="41"/>
      <c r="C44" s="13"/>
      <c r="D44" s="13"/>
      <c r="E44" s="13"/>
      <c r="F44" s="13"/>
      <c r="G44" s="13"/>
      <c r="H44" s="13"/>
      <c r="I44" s="46"/>
    </row>
    <row r="45" spans="2:9" ht="12">
      <c r="B45" s="41"/>
      <c r="C45" s="13"/>
      <c r="D45" s="13"/>
      <c r="E45" s="13"/>
      <c r="F45" s="13"/>
      <c r="G45" s="13"/>
      <c r="H45" s="13"/>
      <c r="I45" s="46"/>
    </row>
    <row r="46" spans="2:9" ht="12">
      <c r="B46" s="41"/>
      <c r="C46" s="13"/>
      <c r="D46" s="13"/>
      <c r="E46" s="13"/>
      <c r="F46" s="13"/>
      <c r="G46" s="13"/>
      <c r="H46" s="13"/>
      <c r="I46" s="46"/>
    </row>
    <row r="47" spans="2:9" ht="12">
      <c r="B47" s="41"/>
      <c r="C47" s="13"/>
      <c r="D47" s="13"/>
      <c r="E47" s="13"/>
      <c r="F47" s="13"/>
      <c r="G47" s="13"/>
      <c r="H47" s="13"/>
      <c r="I47" s="46"/>
    </row>
    <row r="48" spans="2:9" ht="12">
      <c r="B48" s="41"/>
      <c r="C48" s="13"/>
      <c r="D48" s="13"/>
      <c r="E48" s="13"/>
      <c r="F48" s="13"/>
      <c r="G48" s="13"/>
      <c r="H48" s="13"/>
      <c r="I48" s="46"/>
    </row>
    <row r="49" spans="2:9" ht="12">
      <c r="B49" s="41"/>
      <c r="C49" s="13"/>
      <c r="D49" s="13"/>
      <c r="E49" s="13"/>
      <c r="F49" s="13"/>
      <c r="G49" s="13"/>
      <c r="H49" s="13"/>
      <c r="I49" s="46"/>
    </row>
    <row r="50" spans="2:9" ht="12">
      <c r="B50" s="41"/>
      <c r="C50" s="13"/>
      <c r="D50" s="13"/>
      <c r="E50" s="13"/>
      <c r="F50" s="13"/>
      <c r="G50" s="13"/>
      <c r="H50" s="13"/>
      <c r="I50" s="46"/>
    </row>
    <row r="51" spans="2:9" ht="12">
      <c r="B51" s="41"/>
      <c r="C51" s="13"/>
      <c r="D51" s="13"/>
      <c r="E51" s="13"/>
      <c r="F51" s="13"/>
      <c r="G51" s="13"/>
      <c r="H51" s="13"/>
      <c r="I51" s="46"/>
    </row>
    <row r="52" spans="2:9" ht="12">
      <c r="B52" s="41"/>
      <c r="C52" s="13"/>
      <c r="D52" s="13"/>
      <c r="E52" s="13"/>
      <c r="F52" s="13"/>
      <c r="G52" s="13"/>
      <c r="H52" s="13"/>
      <c r="I52" s="46"/>
    </row>
    <row r="53" spans="2:9" ht="12">
      <c r="B53" s="41"/>
      <c r="C53" s="13"/>
      <c r="D53" s="13"/>
      <c r="E53" s="13"/>
      <c r="F53" s="13"/>
      <c r="G53" s="13"/>
      <c r="H53" s="13"/>
      <c r="I53" s="46"/>
    </row>
    <row r="54" spans="2:9" ht="12">
      <c r="B54" s="41"/>
      <c r="C54" s="13"/>
      <c r="D54" s="13"/>
      <c r="E54" s="13"/>
      <c r="F54" s="13"/>
      <c r="G54" s="13"/>
      <c r="H54" s="13"/>
      <c r="I54" s="46"/>
    </row>
    <row r="55" spans="2:9" ht="12">
      <c r="B55" s="51"/>
      <c r="C55" s="14"/>
      <c r="D55" s="14"/>
      <c r="E55" s="14"/>
      <c r="F55" s="14"/>
      <c r="G55" s="14"/>
      <c r="H55" s="14"/>
      <c r="I55" s="52"/>
    </row>
    <row r="56" spans="2:10" ht="12">
      <c r="B56" s="206" t="s">
        <v>359</v>
      </c>
      <c r="C56" s="207" t="s">
        <v>360</v>
      </c>
      <c r="D56" s="207"/>
      <c r="E56" s="207"/>
      <c r="F56" s="207"/>
      <c r="G56" s="207"/>
      <c r="H56" s="207"/>
      <c r="I56" s="208"/>
      <c r="J56" s="209"/>
    </row>
    <row r="57" spans="2:9" ht="9.75" customHeight="1">
      <c r="B57" s="207" t="s">
        <v>361</v>
      </c>
      <c r="C57" s="207"/>
      <c r="D57" s="207"/>
      <c r="E57" s="207"/>
      <c r="F57" s="207"/>
      <c r="G57" s="208"/>
      <c r="H57" s="208"/>
      <c r="I57" s="208"/>
    </row>
    <row r="58" spans="2:10" ht="12">
      <c r="B58" s="7"/>
      <c r="C58" s="7"/>
      <c r="D58" s="7"/>
      <c r="E58" s="7"/>
      <c r="F58" s="7"/>
      <c r="G58" s="7"/>
      <c r="H58" s="7"/>
      <c r="I58" s="7"/>
      <c r="J58" s="12" t="s">
        <v>1</v>
      </c>
    </row>
    <row r="60" ht="12.75">
      <c r="B60"/>
    </row>
  </sheetData>
  <sheetProtection sheet="1" objects="1"/>
  <printOptions horizontalCentered="1"/>
  <pageMargins left="0.4724409448818898" right="0.4330708661417323" top="0.6692913385826772" bottom="0.7086614173228347" header="0" footer="0"/>
  <pageSetup orientation="portrait" paperSize="9" r:id="rId2"/>
  <headerFooter alignWithMargins="0">
    <oddFooter>&amp;R&amp;"Times,Regular"&amp;A</oddFooter>
  </headerFooter>
  <drawing r:id="rId1"/>
</worksheet>
</file>

<file path=xl/worksheets/sheet12.xml><?xml version="1.0" encoding="utf-8"?>
<worksheet xmlns="http://schemas.openxmlformats.org/spreadsheetml/2006/main" xmlns:r="http://schemas.openxmlformats.org/officeDocument/2006/relationships">
  <dimension ref="A1:H60"/>
  <sheetViews>
    <sheetView zoomScale="60" zoomScaleNormal="60" zoomScalePageLayoutView="0" workbookViewId="0" topLeftCell="A1">
      <selection activeCell="B59" sqref="B59"/>
    </sheetView>
  </sheetViews>
  <sheetFormatPr defaultColWidth="11.421875" defaultRowHeight="12.75"/>
  <cols>
    <col min="1" max="1" width="7.8515625" style="12" customWidth="1"/>
    <col min="2" max="16384" width="11.421875" style="12" customWidth="1"/>
  </cols>
  <sheetData>
    <row r="1" spans="1:8" ht="12">
      <c r="A1" s="53" t="str">
        <f>'G-1'!$B$3</f>
        <v> </v>
      </c>
      <c r="B1" s="7"/>
      <c r="C1" s="7"/>
      <c r="D1" s="7"/>
      <c r="E1" s="7"/>
      <c r="F1" s="7"/>
      <c r="G1" s="7"/>
      <c r="H1" s="7"/>
    </row>
    <row r="2" spans="1:8" ht="12">
      <c r="A2" s="7"/>
      <c r="B2" s="7"/>
      <c r="C2" s="7"/>
      <c r="D2" s="7"/>
      <c r="E2" s="7"/>
      <c r="F2" s="7"/>
      <c r="G2" s="7"/>
      <c r="H2" s="7"/>
    </row>
    <row r="3" spans="1:8" ht="12">
      <c r="A3" s="7"/>
      <c r="B3" s="7"/>
      <c r="C3" s="7"/>
      <c r="D3" s="7"/>
      <c r="E3" s="7"/>
      <c r="F3" s="7"/>
      <c r="G3" s="7"/>
      <c r="H3" s="7"/>
    </row>
    <row r="4" spans="1:8" ht="12">
      <c r="A4" s="7"/>
      <c r="B4" s="7"/>
      <c r="C4" s="7"/>
      <c r="D4" s="7"/>
      <c r="E4" s="7"/>
      <c r="F4" s="7"/>
      <c r="G4" s="7"/>
      <c r="H4" s="7"/>
    </row>
    <row r="5" spans="1:8" ht="12">
      <c r="A5" s="7"/>
      <c r="B5" s="7"/>
      <c r="C5" s="7"/>
      <c r="D5" s="7"/>
      <c r="E5" s="7"/>
      <c r="F5" s="7"/>
      <c r="G5" s="7"/>
      <c r="H5" s="7"/>
    </row>
    <row r="6" spans="1:8" ht="12">
      <c r="A6" s="7"/>
      <c r="B6" s="7"/>
      <c r="C6" s="7"/>
      <c r="D6" s="7"/>
      <c r="E6" s="7"/>
      <c r="F6" s="7"/>
      <c r="G6" s="7"/>
      <c r="H6" s="7"/>
    </row>
    <row r="7" spans="1:8" ht="12">
      <c r="A7" s="7"/>
      <c r="B7" s="7"/>
      <c r="C7" s="7"/>
      <c r="D7" s="7"/>
      <c r="E7" s="7"/>
      <c r="F7" s="7"/>
      <c r="G7" s="7"/>
      <c r="H7" s="7"/>
    </row>
    <row r="8" spans="1:8" ht="12">
      <c r="A8" s="7"/>
      <c r="B8" s="7"/>
      <c r="C8" s="7"/>
      <c r="D8" s="7"/>
      <c r="E8" s="7"/>
      <c r="F8" s="7"/>
      <c r="G8" s="7"/>
      <c r="H8" s="7"/>
    </row>
    <row r="9" spans="1:8" ht="12">
      <c r="A9" s="7"/>
      <c r="B9" s="7"/>
      <c r="C9" s="7"/>
      <c r="D9" s="7"/>
      <c r="E9" s="7"/>
      <c r="F9" s="7"/>
      <c r="G9" s="7"/>
      <c r="H9" s="7"/>
    </row>
    <row r="10" spans="1:8" ht="12">
      <c r="A10" s="7"/>
      <c r="B10" s="7"/>
      <c r="C10" s="7"/>
      <c r="D10" s="7"/>
      <c r="E10" s="7"/>
      <c r="F10" s="7"/>
      <c r="G10" s="7"/>
      <c r="H10" s="7"/>
    </row>
    <row r="11" spans="1:8" ht="12">
      <c r="A11" s="7"/>
      <c r="B11" s="7"/>
      <c r="C11" s="7"/>
      <c r="D11" s="7"/>
      <c r="E11" s="7"/>
      <c r="F11" s="7"/>
      <c r="G11" s="7"/>
      <c r="H11" s="7"/>
    </row>
    <row r="12" spans="1:8" ht="12">
      <c r="A12" s="7"/>
      <c r="B12" s="7"/>
      <c r="C12" s="7"/>
      <c r="D12" s="7"/>
      <c r="E12" s="7"/>
      <c r="F12" s="7"/>
      <c r="G12" s="7"/>
      <c r="H12" s="7"/>
    </row>
    <row r="13" spans="1:8" ht="12">
      <c r="A13" s="7"/>
      <c r="B13" s="7"/>
      <c r="C13" s="7"/>
      <c r="D13" s="7"/>
      <c r="E13" s="7"/>
      <c r="F13" s="7"/>
      <c r="G13" s="7"/>
      <c r="H13" s="7"/>
    </row>
    <row r="14" spans="1:8" ht="12">
      <c r="A14" s="7"/>
      <c r="B14" s="7"/>
      <c r="C14" s="7"/>
      <c r="D14" s="7"/>
      <c r="E14" s="7"/>
      <c r="F14" s="7"/>
      <c r="G14" s="7"/>
      <c r="H14" s="7"/>
    </row>
    <row r="15" spans="1:8" ht="12">
      <c r="A15" s="7"/>
      <c r="B15" s="7"/>
      <c r="C15" s="7"/>
      <c r="D15" s="7"/>
      <c r="E15" s="7"/>
      <c r="F15" s="7"/>
      <c r="G15" s="7"/>
      <c r="H15" s="7"/>
    </row>
    <row r="16" spans="1:8" ht="12">
      <c r="A16" s="7"/>
      <c r="B16" s="7"/>
      <c r="C16" s="7"/>
      <c r="D16" s="7"/>
      <c r="E16" s="7"/>
      <c r="F16" s="7"/>
      <c r="G16" s="7"/>
      <c r="H16" s="7"/>
    </row>
    <row r="17" spans="1:8" ht="12">
      <c r="A17" s="7"/>
      <c r="B17" s="7"/>
      <c r="C17" s="7"/>
      <c r="D17" s="7"/>
      <c r="E17" s="7"/>
      <c r="F17" s="7"/>
      <c r="G17" s="7"/>
      <c r="H17" s="7"/>
    </row>
    <row r="18" spans="1:8" ht="12">
      <c r="A18" s="7"/>
      <c r="B18" s="7"/>
      <c r="C18" s="7"/>
      <c r="D18" s="7"/>
      <c r="E18" s="7"/>
      <c r="F18" s="7"/>
      <c r="G18" s="7"/>
      <c r="H18" s="7"/>
    </row>
    <row r="19" spans="1:8" ht="12">
      <c r="A19" s="7"/>
      <c r="B19" s="7"/>
      <c r="C19" s="7"/>
      <c r="D19" s="7"/>
      <c r="E19" s="7"/>
      <c r="F19" s="7"/>
      <c r="G19" s="7"/>
      <c r="H19" s="7"/>
    </row>
    <row r="20" spans="1:8" ht="12">
      <c r="A20" s="7"/>
      <c r="B20" s="7"/>
      <c r="C20" s="7"/>
      <c r="D20" s="7"/>
      <c r="E20" s="7"/>
      <c r="F20" s="7"/>
      <c r="G20" s="7"/>
      <c r="H20" s="7"/>
    </row>
    <row r="21" spans="1:8" ht="12">
      <c r="A21" s="7"/>
      <c r="B21" s="7"/>
      <c r="C21" s="7"/>
      <c r="D21" s="7"/>
      <c r="E21" s="7"/>
      <c r="F21" s="7"/>
      <c r="G21" s="7"/>
      <c r="H21" s="7"/>
    </row>
    <row r="22" spans="1:8" ht="12">
      <c r="A22" s="7"/>
      <c r="B22" s="7"/>
      <c r="C22" s="7"/>
      <c r="D22" s="7"/>
      <c r="E22" s="7"/>
      <c r="F22" s="7"/>
      <c r="G22" s="7"/>
      <c r="H22" s="7"/>
    </row>
    <row r="23" spans="1:8" ht="12">
      <c r="A23" s="7"/>
      <c r="B23" s="7"/>
      <c r="C23" s="7"/>
      <c r="D23" s="7"/>
      <c r="E23" s="7"/>
      <c r="F23" s="7"/>
      <c r="G23" s="7"/>
      <c r="H23" s="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spans="1:8" ht="12">
      <c r="A45" s="7"/>
      <c r="B45" s="7"/>
      <c r="C45" s="7"/>
      <c r="D45" s="7"/>
      <c r="E45" s="7"/>
      <c r="F45" s="7"/>
      <c r="G45" s="7"/>
      <c r="H45" s="7"/>
    </row>
    <row r="46" spans="1:8" ht="12">
      <c r="A46" s="7"/>
      <c r="B46" s="7"/>
      <c r="C46" s="7"/>
      <c r="D46" s="7"/>
      <c r="E46" s="7"/>
      <c r="F46" s="7"/>
      <c r="G46" s="7"/>
      <c r="H46" s="7"/>
    </row>
    <row r="47" spans="1:8" ht="12">
      <c r="A47" s="7"/>
      <c r="B47" s="7"/>
      <c r="C47" s="7"/>
      <c r="D47" s="7"/>
      <c r="E47" s="7"/>
      <c r="F47" s="7"/>
      <c r="G47" s="7"/>
      <c r="H47" s="7"/>
    </row>
    <row r="48" spans="1:8" ht="12">
      <c r="A48" s="7"/>
      <c r="B48" s="7"/>
      <c r="C48" s="7"/>
      <c r="D48" s="7"/>
      <c r="E48" s="7"/>
      <c r="F48" s="7"/>
      <c r="G48" s="7"/>
      <c r="H48" s="7"/>
    </row>
    <row r="49" spans="1:8" ht="12">
      <c r="A49" s="7"/>
      <c r="B49" s="7"/>
      <c r="C49" s="7"/>
      <c r="D49" s="7"/>
      <c r="E49" s="7"/>
      <c r="F49" s="7"/>
      <c r="G49" s="7"/>
      <c r="H49" s="7"/>
    </row>
    <row r="50" spans="1:8" ht="12">
      <c r="A50" s="7"/>
      <c r="B50" s="7"/>
      <c r="C50" s="7"/>
      <c r="D50" s="7"/>
      <c r="E50" s="7"/>
      <c r="F50" s="7"/>
      <c r="G50" s="7"/>
      <c r="H50" s="7"/>
    </row>
    <row r="51" spans="1:8" ht="12">
      <c r="A51" s="7"/>
      <c r="B51" s="7"/>
      <c r="C51" s="7"/>
      <c r="D51" s="7"/>
      <c r="E51" s="7"/>
      <c r="F51" s="7"/>
      <c r="G51" s="7"/>
      <c r="H51" s="7"/>
    </row>
    <row r="52" spans="1:8" ht="12">
      <c r="A52" s="7"/>
      <c r="B52" s="7"/>
      <c r="C52" s="7"/>
      <c r="D52" s="7"/>
      <c r="E52" s="7"/>
      <c r="F52" s="7"/>
      <c r="G52" s="7"/>
      <c r="H52" s="7"/>
    </row>
    <row r="53" spans="1:8" ht="12">
      <c r="A53" s="7"/>
      <c r="B53" s="7"/>
      <c r="C53" s="7"/>
      <c r="D53" s="7"/>
      <c r="E53" s="7"/>
      <c r="F53" s="7"/>
      <c r="G53" s="7"/>
      <c r="H53" s="7"/>
    </row>
    <row r="54" spans="1:8" ht="12">
      <c r="A54" s="7"/>
      <c r="B54" s="7"/>
      <c r="C54" s="7"/>
      <c r="D54" s="7"/>
      <c r="E54" s="7"/>
      <c r="F54" s="7"/>
      <c r="G54" s="7"/>
      <c r="H54" s="7"/>
    </row>
    <row r="55" spans="1:8" ht="12">
      <c r="A55" s="7"/>
      <c r="B55" s="7"/>
      <c r="C55" s="7"/>
      <c r="D55" s="7"/>
      <c r="E55" s="7"/>
      <c r="F55" s="7"/>
      <c r="G55" s="7"/>
      <c r="H55" s="7"/>
    </row>
    <row r="56" spans="1:8" ht="12">
      <c r="A56" s="7"/>
      <c r="B56" s="7"/>
      <c r="C56" s="7"/>
      <c r="D56" s="7"/>
      <c r="E56" s="7"/>
      <c r="F56" s="7"/>
      <c r="G56" s="7"/>
      <c r="H56" s="7"/>
    </row>
    <row r="57" spans="1:8" ht="12">
      <c r="A57" s="7"/>
      <c r="B57" s="7"/>
      <c r="C57" s="7"/>
      <c r="D57" s="7"/>
      <c r="E57" s="7"/>
      <c r="F57" s="7"/>
      <c r="G57" s="7"/>
      <c r="H57" s="7"/>
    </row>
    <row r="60" ht="12.75">
      <c r="A60"/>
    </row>
  </sheetData>
  <sheetProtection sheet="1" objects="1"/>
  <printOptions horizontalCentered="1"/>
  <pageMargins left="0.4724409448818898" right="0.4330708661417323" top="0.6692913385826772" bottom="0.7086614173228347" header="0" footer="0"/>
  <pageSetup orientation="portrait" paperSize="9" r:id="rId2"/>
  <headerFooter alignWithMargins="0">
    <oddFooter>&amp;R&amp;"Times,Regular"&amp;A</oddFooter>
  </headerFooter>
  <drawing r:id="rId1"/>
</worksheet>
</file>

<file path=xl/worksheets/sheet13.xml><?xml version="1.0" encoding="utf-8"?>
<worksheet xmlns="http://schemas.openxmlformats.org/spreadsheetml/2006/main" xmlns:r="http://schemas.openxmlformats.org/officeDocument/2006/relationships">
  <dimension ref="A1:H60"/>
  <sheetViews>
    <sheetView zoomScale="60" zoomScaleNormal="60" zoomScalePageLayoutView="0" workbookViewId="0" topLeftCell="A1">
      <selection activeCell="C64" sqref="C64"/>
    </sheetView>
  </sheetViews>
  <sheetFormatPr defaultColWidth="11.421875" defaultRowHeight="12.75"/>
  <cols>
    <col min="1" max="1" width="7.8515625" style="12" customWidth="1"/>
    <col min="2" max="16384" width="11.421875" style="12" customWidth="1"/>
  </cols>
  <sheetData>
    <row r="1" spans="1:8" ht="12">
      <c r="A1" s="53" t="str">
        <f>'G-1'!$B$3</f>
        <v> </v>
      </c>
      <c r="B1" s="7"/>
      <c r="C1" s="7"/>
      <c r="D1" s="7"/>
      <c r="E1" s="7"/>
      <c r="F1" s="7"/>
      <c r="G1" s="7"/>
      <c r="H1" s="7"/>
    </row>
    <row r="2" spans="1:8" ht="12">
      <c r="A2" s="7"/>
      <c r="B2" s="7"/>
      <c r="C2" s="7"/>
      <c r="D2" s="7"/>
      <c r="E2" s="7"/>
      <c r="F2" s="7"/>
      <c r="G2" s="7"/>
      <c r="H2" s="7"/>
    </row>
    <row r="3" spans="1:8" ht="12">
      <c r="A3" s="7"/>
      <c r="B3" s="7"/>
      <c r="C3" s="7"/>
      <c r="D3" s="7"/>
      <c r="E3" s="7"/>
      <c r="F3" s="7"/>
      <c r="G3" s="7"/>
      <c r="H3" s="7"/>
    </row>
    <row r="4" spans="1:8" ht="12">
      <c r="A4" s="7"/>
      <c r="B4" s="7"/>
      <c r="C4" s="7"/>
      <c r="D4" s="7"/>
      <c r="E4" s="7"/>
      <c r="F4" s="7"/>
      <c r="G4" s="7"/>
      <c r="H4" s="7"/>
    </row>
    <row r="5" spans="1:8" ht="12">
      <c r="A5" s="7"/>
      <c r="B5" s="7"/>
      <c r="C5" s="7"/>
      <c r="D5" s="7"/>
      <c r="E5" s="7"/>
      <c r="F5" s="7"/>
      <c r="G5" s="7"/>
      <c r="H5" s="7"/>
    </row>
    <row r="6" spans="1:8" ht="12">
      <c r="A6" s="7"/>
      <c r="B6" s="7"/>
      <c r="C6" s="7"/>
      <c r="D6" s="7"/>
      <c r="E6" s="7"/>
      <c r="F6" s="7"/>
      <c r="G6" s="7"/>
      <c r="H6" s="7"/>
    </row>
    <row r="7" spans="1:8" ht="12">
      <c r="A7" s="7"/>
      <c r="B7" s="7"/>
      <c r="C7" s="7"/>
      <c r="D7" s="7"/>
      <c r="E7" s="7"/>
      <c r="F7" s="7"/>
      <c r="G7" s="7"/>
      <c r="H7" s="7"/>
    </row>
    <row r="8" spans="1:8" ht="12">
      <c r="A8" s="7"/>
      <c r="B8" s="7"/>
      <c r="C8" s="7"/>
      <c r="D8" s="7"/>
      <c r="E8" s="7"/>
      <c r="F8" s="7"/>
      <c r="G8" s="7"/>
      <c r="H8" s="7"/>
    </row>
    <row r="9" spans="1:8" ht="12">
      <c r="A9" s="7"/>
      <c r="B9" s="7"/>
      <c r="C9" s="7"/>
      <c r="D9" s="7"/>
      <c r="E9" s="7"/>
      <c r="F9" s="7"/>
      <c r="G9" s="7"/>
      <c r="H9" s="7"/>
    </row>
    <row r="10" spans="1:8" ht="12">
      <c r="A10" s="7"/>
      <c r="B10" s="7"/>
      <c r="C10" s="7"/>
      <c r="D10" s="7"/>
      <c r="E10" s="7"/>
      <c r="F10" s="7"/>
      <c r="G10" s="7"/>
      <c r="H10" s="7"/>
    </row>
    <row r="11" spans="1:8" ht="12">
      <c r="A11" s="7"/>
      <c r="B11" s="7"/>
      <c r="C11" s="7"/>
      <c r="D11" s="7"/>
      <c r="E11" s="7"/>
      <c r="F11" s="7"/>
      <c r="G11" s="7"/>
      <c r="H11" s="7"/>
    </row>
    <row r="12" spans="1:8" ht="12">
      <c r="A12" s="7"/>
      <c r="B12" s="7"/>
      <c r="C12" s="7"/>
      <c r="D12" s="7"/>
      <c r="E12" s="7"/>
      <c r="F12" s="7"/>
      <c r="G12" s="7"/>
      <c r="H12" s="7"/>
    </row>
    <row r="13" spans="1:8" ht="12">
      <c r="A13" s="7"/>
      <c r="B13" s="7"/>
      <c r="C13" s="7"/>
      <c r="D13" s="7"/>
      <c r="E13" s="7"/>
      <c r="F13" s="7"/>
      <c r="G13" s="7"/>
      <c r="H13" s="7"/>
    </row>
    <row r="14" spans="1:8" ht="12">
      <c r="A14" s="7"/>
      <c r="B14" s="7"/>
      <c r="C14" s="7"/>
      <c r="D14" s="7"/>
      <c r="E14" s="7"/>
      <c r="F14" s="7"/>
      <c r="G14" s="7"/>
      <c r="H14" s="7"/>
    </row>
    <row r="15" spans="1:8" ht="12">
      <c r="A15" s="7"/>
      <c r="B15" s="7"/>
      <c r="C15" s="7"/>
      <c r="D15" s="7"/>
      <c r="E15" s="7"/>
      <c r="F15" s="7"/>
      <c r="G15" s="7"/>
      <c r="H15" s="7"/>
    </row>
    <row r="16" spans="1:8" ht="12">
      <c r="A16" s="7"/>
      <c r="B16" s="7"/>
      <c r="C16" s="7"/>
      <c r="D16" s="7"/>
      <c r="E16" s="7"/>
      <c r="F16" s="7"/>
      <c r="G16" s="7"/>
      <c r="H16" s="7"/>
    </row>
    <row r="17" spans="1:8" ht="12">
      <c r="A17" s="7"/>
      <c r="B17" s="7"/>
      <c r="C17" s="7"/>
      <c r="D17" s="7"/>
      <c r="E17" s="7"/>
      <c r="F17" s="7"/>
      <c r="G17" s="7"/>
      <c r="H17" s="7"/>
    </row>
    <row r="18" spans="1:8" ht="12">
      <c r="A18" s="7"/>
      <c r="B18" s="7"/>
      <c r="C18" s="7"/>
      <c r="D18" s="7"/>
      <c r="E18" s="7"/>
      <c r="F18" s="7"/>
      <c r="G18" s="7"/>
      <c r="H18" s="7"/>
    </row>
    <row r="19" spans="1:8" ht="12">
      <c r="A19" s="7"/>
      <c r="B19" s="7"/>
      <c r="C19" s="7"/>
      <c r="D19" s="7"/>
      <c r="E19" s="7"/>
      <c r="F19" s="7"/>
      <c r="G19" s="7"/>
      <c r="H19" s="7"/>
    </row>
    <row r="20" spans="1:8" ht="12">
      <c r="A20" s="7"/>
      <c r="B20" s="7"/>
      <c r="C20" s="7"/>
      <c r="D20" s="7"/>
      <c r="E20" s="7"/>
      <c r="F20" s="7"/>
      <c r="G20" s="7"/>
      <c r="H20" s="7"/>
    </row>
    <row r="21" spans="1:8" ht="12">
      <c r="A21" s="7"/>
      <c r="B21" s="7"/>
      <c r="C21" s="7"/>
      <c r="D21" s="7"/>
      <c r="E21" s="7"/>
      <c r="F21" s="7"/>
      <c r="G21" s="7"/>
      <c r="H21" s="7"/>
    </row>
    <row r="22" spans="1:8" ht="12">
      <c r="A22" s="7"/>
      <c r="B22" s="7"/>
      <c r="C22" s="7"/>
      <c r="D22" s="7"/>
      <c r="E22" s="7"/>
      <c r="F22" s="7"/>
      <c r="G22" s="7"/>
      <c r="H22" s="7"/>
    </row>
    <row r="23" spans="1:8" ht="12">
      <c r="A23" s="7"/>
      <c r="B23" s="7"/>
      <c r="C23" s="7"/>
      <c r="D23" s="7"/>
      <c r="E23" s="7"/>
      <c r="F23" s="7"/>
      <c r="G23" s="7"/>
      <c r="H23" s="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spans="1:8" ht="12">
      <c r="A45" s="7"/>
      <c r="B45" s="7"/>
      <c r="C45" s="7"/>
      <c r="D45" s="7"/>
      <c r="E45" s="7"/>
      <c r="F45" s="7"/>
      <c r="G45" s="7"/>
      <c r="H45" s="7"/>
    </row>
    <row r="46" spans="1:8" ht="12">
      <c r="A46" s="7"/>
      <c r="B46" s="7"/>
      <c r="C46" s="7"/>
      <c r="D46" s="7"/>
      <c r="E46" s="7"/>
      <c r="F46" s="7"/>
      <c r="G46" s="7"/>
      <c r="H46" s="7"/>
    </row>
    <row r="47" spans="1:8" ht="12">
      <c r="A47" s="7"/>
      <c r="B47" s="7"/>
      <c r="C47" s="7"/>
      <c r="D47" s="7"/>
      <c r="E47" s="7"/>
      <c r="F47" s="7"/>
      <c r="G47" s="7"/>
      <c r="H47" s="7"/>
    </row>
    <row r="48" spans="1:8" ht="12">
      <c r="A48" s="7"/>
      <c r="B48" s="7"/>
      <c r="C48" s="7"/>
      <c r="D48" s="7"/>
      <c r="E48" s="7"/>
      <c r="F48" s="7"/>
      <c r="G48" s="7"/>
      <c r="H48" s="7"/>
    </row>
    <row r="49" spans="1:8" ht="12">
      <c r="A49" s="7"/>
      <c r="B49" s="7"/>
      <c r="C49" s="7"/>
      <c r="D49" s="7"/>
      <c r="E49" s="7"/>
      <c r="F49" s="7"/>
      <c r="G49" s="7"/>
      <c r="H49" s="7"/>
    </row>
    <row r="50" spans="1:8" ht="12">
      <c r="A50" s="7"/>
      <c r="B50" s="7"/>
      <c r="C50" s="7"/>
      <c r="D50" s="7"/>
      <c r="E50" s="7"/>
      <c r="F50" s="7"/>
      <c r="G50" s="7"/>
      <c r="H50" s="7"/>
    </row>
    <row r="51" spans="1:8" ht="12">
      <c r="A51" s="7"/>
      <c r="B51" s="7"/>
      <c r="C51" s="7"/>
      <c r="D51" s="7"/>
      <c r="E51" s="7"/>
      <c r="F51" s="7"/>
      <c r="G51" s="7"/>
      <c r="H51" s="7"/>
    </row>
    <row r="52" spans="1:8" ht="12">
      <c r="A52" s="7"/>
      <c r="B52" s="7"/>
      <c r="C52" s="7"/>
      <c r="D52" s="7"/>
      <c r="E52" s="7"/>
      <c r="F52" s="7"/>
      <c r="G52" s="7"/>
      <c r="H52" s="7"/>
    </row>
    <row r="53" spans="1:8" ht="12">
      <c r="A53" s="7"/>
      <c r="B53" s="7"/>
      <c r="C53" s="7"/>
      <c r="D53" s="7"/>
      <c r="E53" s="7"/>
      <c r="F53" s="7"/>
      <c r="G53" s="7"/>
      <c r="H53" s="7"/>
    </row>
    <row r="54" spans="1:8" ht="12">
      <c r="A54" s="7"/>
      <c r="B54" s="7"/>
      <c r="C54" s="7"/>
      <c r="D54" s="7"/>
      <c r="E54" s="7"/>
      <c r="F54" s="7"/>
      <c r="G54" s="7"/>
      <c r="H54" s="7"/>
    </row>
    <row r="55" spans="1:8" ht="12">
      <c r="A55" s="7"/>
      <c r="B55" s="7"/>
      <c r="C55" s="7"/>
      <c r="D55" s="7"/>
      <c r="E55" s="7"/>
      <c r="F55" s="7"/>
      <c r="G55" s="7"/>
      <c r="H55" s="7"/>
    </row>
    <row r="56" spans="1:8" ht="12">
      <c r="A56" s="7"/>
      <c r="B56" s="7"/>
      <c r="C56" s="7"/>
      <c r="D56" s="7"/>
      <c r="E56" s="7"/>
      <c r="F56" s="7"/>
      <c r="G56" s="7"/>
      <c r="H56" s="7"/>
    </row>
    <row r="57" spans="1:8" ht="12">
      <c r="A57" s="7"/>
      <c r="B57" s="7"/>
      <c r="C57" s="7"/>
      <c r="D57" s="7"/>
      <c r="E57" s="7"/>
      <c r="F57" s="7"/>
      <c r="G57" s="7"/>
      <c r="H57" s="7"/>
    </row>
    <row r="60" ht="12.75">
      <c r="A60"/>
    </row>
  </sheetData>
  <sheetProtection sheet="1" objects="1"/>
  <printOptions horizontalCentered="1"/>
  <pageMargins left="0.4724409448818898" right="0.4330708661417323" top="0.6692913385826772" bottom="0.7086614173228347" header="0" footer="0"/>
  <pageSetup orientation="portrait" paperSize="9" r:id="rId2"/>
  <headerFooter alignWithMargins="0">
    <oddFooter>&amp;R&amp;"Times,Regular"&amp;A</oddFooter>
  </headerFooter>
  <drawing r:id="rId1"/>
</worksheet>
</file>

<file path=xl/worksheets/sheet14.xml><?xml version="1.0" encoding="utf-8"?>
<worksheet xmlns="http://schemas.openxmlformats.org/spreadsheetml/2006/main" xmlns:r="http://schemas.openxmlformats.org/officeDocument/2006/relationships">
  <dimension ref="A1:H60"/>
  <sheetViews>
    <sheetView zoomScale="60" zoomScaleNormal="60" zoomScalePageLayoutView="0" workbookViewId="0" topLeftCell="A1">
      <selection activeCell="C64" sqref="C64"/>
    </sheetView>
  </sheetViews>
  <sheetFormatPr defaultColWidth="11.421875" defaultRowHeight="12.75"/>
  <cols>
    <col min="1" max="1" width="7.8515625" style="12" customWidth="1"/>
    <col min="2" max="16384" width="11.421875" style="12" customWidth="1"/>
  </cols>
  <sheetData>
    <row r="1" spans="1:8" ht="12">
      <c r="A1" s="53" t="str">
        <f>'G-1'!$B$3</f>
        <v> </v>
      </c>
      <c r="B1" s="7"/>
      <c r="C1" s="7"/>
      <c r="D1" s="7"/>
      <c r="E1" s="7"/>
      <c r="F1" s="7"/>
      <c r="G1" s="7"/>
      <c r="H1" s="7"/>
    </row>
    <row r="2" spans="1:8" ht="12">
      <c r="A2" s="7"/>
      <c r="B2" s="7"/>
      <c r="C2" s="7"/>
      <c r="D2" s="7"/>
      <c r="E2" s="7"/>
      <c r="F2" s="7"/>
      <c r="G2" s="7"/>
      <c r="H2" s="7"/>
    </row>
    <row r="3" spans="1:8" ht="12">
      <c r="A3" s="7"/>
      <c r="B3" s="7"/>
      <c r="C3" s="7"/>
      <c r="D3" s="7"/>
      <c r="E3" s="7"/>
      <c r="F3" s="7"/>
      <c r="G3" s="7"/>
      <c r="H3" s="7"/>
    </row>
    <row r="4" spans="1:8" ht="12">
      <c r="A4" s="7"/>
      <c r="B4" s="7"/>
      <c r="C4" s="7"/>
      <c r="D4" s="7"/>
      <c r="E4" s="7"/>
      <c r="F4" s="7"/>
      <c r="G4" s="7"/>
      <c r="H4" s="7"/>
    </row>
    <row r="5" spans="1:8" ht="12">
      <c r="A5" s="7"/>
      <c r="B5" s="7"/>
      <c r="C5" s="7"/>
      <c r="D5" s="7"/>
      <c r="E5" s="7"/>
      <c r="F5" s="7"/>
      <c r="G5" s="7"/>
      <c r="H5" s="7"/>
    </row>
    <row r="6" spans="1:8" ht="12">
      <c r="A6" s="7"/>
      <c r="B6" s="7"/>
      <c r="C6" s="7"/>
      <c r="D6" s="7"/>
      <c r="E6" s="7"/>
      <c r="F6" s="7"/>
      <c r="G6" s="7"/>
      <c r="H6" s="7"/>
    </row>
    <row r="7" spans="1:8" ht="12">
      <c r="A7" s="7"/>
      <c r="B7" s="7"/>
      <c r="C7" s="7"/>
      <c r="D7" s="7"/>
      <c r="E7" s="7"/>
      <c r="F7" s="7"/>
      <c r="G7" s="7"/>
      <c r="H7" s="7"/>
    </row>
    <row r="8" spans="1:8" ht="12">
      <c r="A8" s="7"/>
      <c r="B8" s="7"/>
      <c r="C8" s="7"/>
      <c r="D8" s="7"/>
      <c r="E8" s="7"/>
      <c r="F8" s="7"/>
      <c r="G8" s="7"/>
      <c r="H8" s="7"/>
    </row>
    <row r="9" spans="1:8" ht="12">
      <c r="A9" s="7"/>
      <c r="B9" s="7"/>
      <c r="C9" s="7"/>
      <c r="D9" s="7"/>
      <c r="E9" s="7"/>
      <c r="F9" s="7"/>
      <c r="G9" s="7"/>
      <c r="H9" s="7"/>
    </row>
    <row r="10" spans="1:8" ht="12">
      <c r="A10" s="7"/>
      <c r="B10" s="7"/>
      <c r="C10" s="7"/>
      <c r="D10" s="7"/>
      <c r="E10" s="7"/>
      <c r="F10" s="7"/>
      <c r="G10" s="7"/>
      <c r="H10" s="7"/>
    </row>
    <row r="11" spans="1:8" ht="12">
      <c r="A11" s="7"/>
      <c r="B11" s="7"/>
      <c r="C11" s="7"/>
      <c r="D11" s="7"/>
      <c r="E11" s="7"/>
      <c r="F11" s="7"/>
      <c r="G11" s="7"/>
      <c r="H11" s="7"/>
    </row>
    <row r="12" spans="1:8" ht="12">
      <c r="A12" s="7"/>
      <c r="B12" s="7"/>
      <c r="C12" s="7"/>
      <c r="D12" s="7"/>
      <c r="E12" s="7"/>
      <c r="F12" s="7"/>
      <c r="G12" s="7"/>
      <c r="H12" s="7"/>
    </row>
    <row r="13" spans="1:8" ht="12">
      <c r="A13" s="7"/>
      <c r="B13" s="7"/>
      <c r="C13" s="7"/>
      <c r="D13" s="7"/>
      <c r="E13" s="7"/>
      <c r="F13" s="7"/>
      <c r="G13" s="7"/>
      <c r="H13" s="7"/>
    </row>
    <row r="14" spans="1:8" ht="12">
      <c r="A14" s="7"/>
      <c r="B14" s="7"/>
      <c r="C14" s="7"/>
      <c r="D14" s="7"/>
      <c r="E14" s="7"/>
      <c r="F14" s="7"/>
      <c r="G14" s="7"/>
      <c r="H14" s="7"/>
    </row>
    <row r="15" spans="1:8" ht="12">
      <c r="A15" s="7"/>
      <c r="B15" s="7"/>
      <c r="C15" s="7"/>
      <c r="D15" s="7"/>
      <c r="E15" s="7"/>
      <c r="F15" s="7"/>
      <c r="G15" s="7"/>
      <c r="H15" s="7"/>
    </row>
    <row r="16" spans="1:8" ht="12">
      <c r="A16" s="7"/>
      <c r="B16" s="7"/>
      <c r="C16" s="7"/>
      <c r="D16" s="7"/>
      <c r="E16" s="7"/>
      <c r="F16" s="7"/>
      <c r="G16" s="7"/>
      <c r="H16" s="7"/>
    </row>
    <row r="17" spans="1:8" ht="12">
      <c r="A17" s="7"/>
      <c r="B17" s="7"/>
      <c r="C17" s="7"/>
      <c r="D17" s="7"/>
      <c r="E17" s="7"/>
      <c r="F17" s="7"/>
      <c r="G17" s="7"/>
      <c r="H17" s="7"/>
    </row>
    <row r="18" spans="1:8" ht="12">
      <c r="A18" s="7"/>
      <c r="B18" s="7"/>
      <c r="C18" s="7"/>
      <c r="D18" s="7"/>
      <c r="E18" s="7"/>
      <c r="F18" s="7"/>
      <c r="G18" s="7"/>
      <c r="H18" s="7"/>
    </row>
    <row r="19" spans="1:8" ht="12">
      <c r="A19" s="7"/>
      <c r="B19" s="7"/>
      <c r="C19" s="7"/>
      <c r="D19" s="7"/>
      <c r="E19" s="7"/>
      <c r="F19" s="7"/>
      <c r="G19" s="7"/>
      <c r="H19" s="7"/>
    </row>
    <row r="20" spans="1:8" ht="12">
      <c r="A20" s="7"/>
      <c r="B20" s="7"/>
      <c r="C20" s="7"/>
      <c r="D20" s="7"/>
      <c r="E20" s="7"/>
      <c r="F20" s="7"/>
      <c r="G20" s="7"/>
      <c r="H20" s="7"/>
    </row>
    <row r="21" spans="1:8" ht="12">
      <c r="A21" s="7"/>
      <c r="B21" s="7"/>
      <c r="C21" s="7"/>
      <c r="D21" s="7"/>
      <c r="E21" s="7"/>
      <c r="F21" s="7"/>
      <c r="G21" s="7"/>
      <c r="H21" s="7"/>
    </row>
    <row r="22" spans="1:8" ht="12">
      <c r="A22" s="7"/>
      <c r="B22" s="7"/>
      <c r="C22" s="7"/>
      <c r="D22" s="7"/>
      <c r="E22" s="7"/>
      <c r="F22" s="7"/>
      <c r="G22" s="7"/>
      <c r="H22" s="7"/>
    </row>
    <row r="23" spans="1:8" ht="12">
      <c r="A23" s="7"/>
      <c r="B23" s="7"/>
      <c r="C23" s="7"/>
      <c r="D23" s="7"/>
      <c r="E23" s="7"/>
      <c r="F23" s="7"/>
      <c r="G23" s="7"/>
      <c r="H23" s="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spans="1:8" ht="12">
      <c r="A45" s="7"/>
      <c r="B45" s="7"/>
      <c r="C45" s="7"/>
      <c r="D45" s="7"/>
      <c r="E45" s="7"/>
      <c r="F45" s="7"/>
      <c r="G45" s="7"/>
      <c r="H45" s="7"/>
    </row>
    <row r="46" spans="1:8" ht="12">
      <c r="A46" s="7"/>
      <c r="B46" s="7"/>
      <c r="C46" s="7"/>
      <c r="D46" s="7"/>
      <c r="E46" s="7"/>
      <c r="F46" s="7"/>
      <c r="G46" s="7"/>
      <c r="H46" s="7"/>
    </row>
    <row r="47" spans="1:8" ht="12">
      <c r="A47" s="7"/>
      <c r="B47" s="7"/>
      <c r="C47" s="7"/>
      <c r="D47" s="7"/>
      <c r="E47" s="7"/>
      <c r="F47" s="7"/>
      <c r="G47" s="7"/>
      <c r="H47" s="7"/>
    </row>
    <row r="48" spans="1:8" ht="12">
      <c r="A48" s="7"/>
      <c r="B48" s="7"/>
      <c r="C48" s="7"/>
      <c r="D48" s="7"/>
      <c r="E48" s="7"/>
      <c r="F48" s="7"/>
      <c r="G48" s="7"/>
      <c r="H48" s="7"/>
    </row>
    <row r="49" spans="1:8" ht="12">
      <c r="A49" s="7"/>
      <c r="B49" s="7"/>
      <c r="C49" s="7"/>
      <c r="D49" s="7"/>
      <c r="E49" s="7"/>
      <c r="F49" s="7"/>
      <c r="G49" s="7"/>
      <c r="H49" s="7"/>
    </row>
    <row r="50" spans="1:8" ht="12">
      <c r="A50" s="7"/>
      <c r="B50" s="7"/>
      <c r="C50" s="7"/>
      <c r="D50" s="7"/>
      <c r="E50" s="7"/>
      <c r="F50" s="7"/>
      <c r="G50" s="7"/>
      <c r="H50" s="7"/>
    </row>
    <row r="51" spans="1:8" ht="12">
      <c r="A51" s="7"/>
      <c r="B51" s="7"/>
      <c r="C51" s="7"/>
      <c r="D51" s="7"/>
      <c r="E51" s="7"/>
      <c r="F51" s="7"/>
      <c r="G51" s="7"/>
      <c r="H51" s="7"/>
    </row>
    <row r="52" spans="1:8" ht="12">
      <c r="A52" s="7"/>
      <c r="B52" s="7"/>
      <c r="C52" s="7"/>
      <c r="D52" s="7"/>
      <c r="E52" s="7"/>
      <c r="F52" s="7"/>
      <c r="G52" s="7"/>
      <c r="H52" s="7"/>
    </row>
    <row r="53" spans="1:8" ht="12">
      <c r="A53" s="7"/>
      <c r="B53" s="7"/>
      <c r="C53" s="7"/>
      <c r="D53" s="7"/>
      <c r="E53" s="7"/>
      <c r="F53" s="7"/>
      <c r="G53" s="7"/>
      <c r="H53" s="7"/>
    </row>
    <row r="54" spans="1:8" ht="12">
      <c r="A54" s="7"/>
      <c r="B54" s="7"/>
      <c r="C54" s="7"/>
      <c r="D54" s="7"/>
      <c r="E54" s="7"/>
      <c r="F54" s="7"/>
      <c r="G54" s="7"/>
      <c r="H54" s="7"/>
    </row>
    <row r="55" spans="1:8" ht="12">
      <c r="A55" s="7"/>
      <c r="B55" s="7"/>
      <c r="C55" s="7"/>
      <c r="D55" s="7"/>
      <c r="E55" s="7"/>
      <c r="F55" s="7"/>
      <c r="G55" s="7"/>
      <c r="H55" s="7"/>
    </row>
    <row r="56" spans="1:8" ht="12">
      <c r="A56" s="7"/>
      <c r="B56" s="7"/>
      <c r="C56" s="7"/>
      <c r="D56" s="7"/>
      <c r="E56" s="7"/>
      <c r="F56" s="7"/>
      <c r="G56" s="7"/>
      <c r="H56" s="7"/>
    </row>
    <row r="57" spans="1:8" ht="12">
      <c r="A57" s="7"/>
      <c r="B57" s="7"/>
      <c r="C57" s="7"/>
      <c r="D57" s="7"/>
      <c r="E57" s="7"/>
      <c r="F57" s="7"/>
      <c r="G57" s="7"/>
      <c r="H57" s="7"/>
    </row>
    <row r="60" ht="12.75">
      <c r="A60"/>
    </row>
  </sheetData>
  <sheetProtection sheet="1" objects="1"/>
  <printOptions horizontalCentered="1"/>
  <pageMargins left="0.4724409448818898" right="0.4330708661417323" top="0.6692913385826772" bottom="0.7086614173228347" header="0" footer="0"/>
  <pageSetup orientation="portrait" paperSize="9" r:id="rId2"/>
  <headerFooter alignWithMargins="0">
    <oddFooter>&amp;R&amp;"Times,Regular"&amp;A</oddFooter>
  </headerFooter>
  <drawing r:id="rId1"/>
</worksheet>
</file>

<file path=xl/worksheets/sheet2.xml><?xml version="1.0" encoding="utf-8"?>
<worksheet xmlns="http://schemas.openxmlformats.org/spreadsheetml/2006/main" xmlns:r="http://schemas.openxmlformats.org/officeDocument/2006/relationships">
  <dimension ref="A1:F58"/>
  <sheetViews>
    <sheetView tabSelected="1" zoomScalePageLayoutView="0" workbookViewId="0" topLeftCell="A1">
      <selection activeCell="I37" sqref="I37"/>
    </sheetView>
  </sheetViews>
  <sheetFormatPr defaultColWidth="11.421875" defaultRowHeight="12.75"/>
  <cols>
    <col min="1" max="1" width="0.85546875" style="12" customWidth="1"/>
    <col min="2" max="2" width="2.28125" style="12" customWidth="1"/>
    <col min="3" max="3" width="25.57421875" style="12" customWidth="1"/>
    <col min="4" max="4" width="28.421875" style="12" customWidth="1"/>
    <col min="5" max="5" width="28.00390625" style="12" customWidth="1"/>
    <col min="6" max="6" width="2.8515625" style="12" customWidth="1"/>
    <col min="7" max="7" width="7.8515625" style="12" customWidth="1"/>
    <col min="8" max="8" width="11.421875" style="12" customWidth="1"/>
    <col min="9" max="9" width="13.140625" style="12" customWidth="1"/>
    <col min="10" max="16384" width="11.421875" style="12" customWidth="1"/>
  </cols>
  <sheetData>
    <row r="1" spans="1:6" ht="12.75">
      <c r="A1" s="53" t="str">
        <f>'G-1'!$B$3</f>
        <v> </v>
      </c>
      <c r="B1" s="7"/>
      <c r="C1" s="7"/>
      <c r="D1" s="7"/>
      <c r="E1" s="7"/>
      <c r="F1" s="7"/>
    </row>
    <row r="2" spans="1:6" ht="12.75">
      <c r="A2" s="7"/>
      <c r="B2" s="8"/>
      <c r="C2" s="54" t="s">
        <v>39</v>
      </c>
      <c r="D2" s="8"/>
      <c r="E2" s="8"/>
      <c r="F2" s="8"/>
    </row>
    <row r="3" spans="1:6" ht="1.5" customHeight="1">
      <c r="A3" s="7"/>
      <c r="B3" s="55"/>
      <c r="C3" s="56"/>
      <c r="D3" s="56"/>
      <c r="E3" s="56"/>
      <c r="F3" s="57"/>
    </row>
    <row r="4" spans="1:6" ht="12.75">
      <c r="A4" s="7"/>
      <c r="B4" s="58"/>
      <c r="C4" s="59"/>
      <c r="D4" s="59"/>
      <c r="E4" s="59"/>
      <c r="F4" s="60"/>
    </row>
    <row r="5" spans="1:6" ht="12.75">
      <c r="A5" s="7"/>
      <c r="B5" s="58"/>
      <c r="C5" s="59"/>
      <c r="D5" s="59"/>
      <c r="E5" s="59"/>
      <c r="F5" s="60"/>
    </row>
    <row r="6" spans="1:6" ht="19.5" customHeight="1">
      <c r="A6" s="7"/>
      <c r="B6" s="58"/>
      <c r="C6" s="59"/>
      <c r="D6" s="59"/>
      <c r="E6" s="59"/>
      <c r="F6" s="60"/>
    </row>
    <row r="7" spans="1:6" ht="12.75">
      <c r="A7" s="7"/>
      <c r="B7" s="58"/>
      <c r="C7" s="59"/>
      <c r="D7" s="59"/>
      <c r="E7" s="59"/>
      <c r="F7" s="60"/>
    </row>
    <row r="8" spans="1:6" ht="12.75">
      <c r="A8" s="7"/>
      <c r="B8" s="58"/>
      <c r="C8" s="59"/>
      <c r="D8" s="59"/>
      <c r="E8" s="59"/>
      <c r="F8" s="60"/>
    </row>
    <row r="9" spans="1:6" ht="12.75">
      <c r="A9" s="7"/>
      <c r="B9" s="58"/>
      <c r="C9" s="59"/>
      <c r="D9" s="59"/>
      <c r="E9" s="59"/>
      <c r="F9" s="60"/>
    </row>
    <row r="10" spans="1:6" ht="12.75">
      <c r="A10" s="7"/>
      <c r="B10" s="58"/>
      <c r="C10" s="59"/>
      <c r="D10" s="59"/>
      <c r="E10" s="59"/>
      <c r="F10" s="60"/>
    </row>
    <row r="11" spans="1:6" ht="12.75">
      <c r="A11" s="7"/>
      <c r="B11" s="58"/>
      <c r="C11" s="59"/>
      <c r="D11" s="59"/>
      <c r="E11" s="59"/>
      <c r="F11" s="60"/>
    </row>
    <row r="12" spans="1:6" ht="12.75">
      <c r="A12" s="7"/>
      <c r="B12" s="58"/>
      <c r="C12" s="59"/>
      <c r="D12" s="59"/>
      <c r="E12" s="59"/>
      <c r="F12" s="60"/>
    </row>
    <row r="13" spans="1:6" ht="12.75">
      <c r="A13" s="7"/>
      <c r="B13" s="61"/>
      <c r="C13" s="62"/>
      <c r="D13" s="62"/>
      <c r="E13" s="62"/>
      <c r="F13" s="63"/>
    </row>
    <row r="14" spans="1:6" ht="12" customHeight="1">
      <c r="A14" s="7"/>
      <c r="B14" s="8"/>
      <c r="C14" s="8"/>
      <c r="D14" s="8"/>
      <c r="E14" s="8"/>
      <c r="F14" s="8"/>
    </row>
    <row r="15" spans="1:6" ht="12.75">
      <c r="A15" s="7"/>
      <c r="B15" s="55"/>
      <c r="C15" s="56"/>
      <c r="D15" s="56"/>
      <c r="E15" s="56"/>
      <c r="F15" s="57"/>
    </row>
    <row r="16" spans="1:6" ht="12.75">
      <c r="A16" s="7"/>
      <c r="B16" s="58"/>
      <c r="C16" s="59"/>
      <c r="D16" s="59"/>
      <c r="E16" s="59"/>
      <c r="F16" s="60"/>
    </row>
    <row r="17" spans="1:6" ht="12.75">
      <c r="A17" s="7"/>
      <c r="B17" s="58"/>
      <c r="C17" s="59"/>
      <c r="D17" s="59"/>
      <c r="E17" s="59"/>
      <c r="F17" s="60"/>
    </row>
    <row r="18" spans="1:6" ht="12.75">
      <c r="A18" s="7"/>
      <c r="B18" s="58"/>
      <c r="C18" s="59"/>
      <c r="D18" s="59"/>
      <c r="E18" s="59"/>
      <c r="F18" s="60"/>
    </row>
    <row r="19" spans="1:6" ht="12.75">
      <c r="A19" s="7"/>
      <c r="B19" s="58"/>
      <c r="C19" s="59"/>
      <c r="D19" s="59"/>
      <c r="E19" s="59"/>
      <c r="F19" s="60"/>
    </row>
    <row r="20" spans="1:6" ht="12.75">
      <c r="A20" s="7"/>
      <c r="B20" s="58"/>
      <c r="C20" s="59"/>
      <c r="D20" s="59"/>
      <c r="E20" s="59"/>
      <c r="F20" s="60"/>
    </row>
    <row r="21" spans="1:6" ht="12.75">
      <c r="A21" s="7"/>
      <c r="B21" s="58"/>
      <c r="C21" s="59"/>
      <c r="D21" s="59"/>
      <c r="E21" s="59"/>
      <c r="F21" s="60"/>
    </row>
    <row r="22" spans="1:6" ht="12.75">
      <c r="A22" s="7"/>
      <c r="B22" s="58"/>
      <c r="C22" s="59"/>
      <c r="D22" s="59"/>
      <c r="E22" s="59"/>
      <c r="F22" s="60"/>
    </row>
    <row r="23" spans="1:6" ht="12.75">
      <c r="A23" s="7"/>
      <c r="B23" s="58"/>
      <c r="C23" s="59"/>
      <c r="D23" s="59"/>
      <c r="E23" s="59"/>
      <c r="F23" s="60"/>
    </row>
    <row r="24" spans="1:6" ht="12">
      <c r="A24" s="7"/>
      <c r="B24" s="41"/>
      <c r="C24" s="13"/>
      <c r="D24" s="13"/>
      <c r="E24" s="13"/>
      <c r="F24" s="46"/>
    </row>
    <row r="25" spans="1:6" ht="12">
      <c r="A25" s="7"/>
      <c r="B25" s="41"/>
      <c r="C25" s="13"/>
      <c r="D25" s="13"/>
      <c r="E25" s="13"/>
      <c r="F25" s="46"/>
    </row>
    <row r="26" spans="1:6" ht="12">
      <c r="A26" s="7"/>
      <c r="B26" s="41"/>
      <c r="C26" s="13"/>
      <c r="D26" s="13"/>
      <c r="E26" s="13"/>
      <c r="F26" s="46"/>
    </row>
    <row r="27" spans="1:6" ht="12">
      <c r="A27" s="7"/>
      <c r="B27" s="41"/>
      <c r="C27" s="13"/>
      <c r="D27" s="13"/>
      <c r="E27" s="13"/>
      <c r="F27" s="46"/>
    </row>
    <row r="28" spans="1:6" ht="12">
      <c r="A28" s="7"/>
      <c r="B28" s="41"/>
      <c r="C28" s="13"/>
      <c r="D28" s="13"/>
      <c r="E28" s="13"/>
      <c r="F28" s="46"/>
    </row>
    <row r="29" spans="1:6" ht="12">
      <c r="A29" s="7"/>
      <c r="B29" s="41"/>
      <c r="C29" s="13"/>
      <c r="D29" s="13"/>
      <c r="E29" s="13"/>
      <c r="F29" s="46"/>
    </row>
    <row r="30" spans="1:6" ht="12">
      <c r="A30" s="7"/>
      <c r="B30" s="41"/>
      <c r="C30" s="13"/>
      <c r="D30" s="13"/>
      <c r="E30" s="13"/>
      <c r="F30" s="46"/>
    </row>
    <row r="31" spans="1:6" ht="12">
      <c r="A31" s="7"/>
      <c r="B31" s="41"/>
      <c r="C31" s="13"/>
      <c r="D31" s="13"/>
      <c r="E31" s="13"/>
      <c r="F31" s="46"/>
    </row>
    <row r="32" spans="1:6" ht="12">
      <c r="A32" s="7"/>
      <c r="B32" s="41"/>
      <c r="C32" s="13"/>
      <c r="D32" s="13"/>
      <c r="E32" s="13"/>
      <c r="F32" s="46"/>
    </row>
    <row r="33" spans="1:6" ht="12">
      <c r="A33" s="7"/>
      <c r="B33" s="41"/>
      <c r="C33" s="13"/>
      <c r="D33" s="13"/>
      <c r="E33" s="13"/>
      <c r="F33" s="46"/>
    </row>
    <row r="34" spans="1:6" ht="12">
      <c r="A34" s="7"/>
      <c r="B34" s="41"/>
      <c r="C34" s="13"/>
      <c r="D34" s="13"/>
      <c r="E34" s="13"/>
      <c r="F34" s="46"/>
    </row>
    <row r="35" spans="1:6" ht="12">
      <c r="A35" s="7"/>
      <c r="B35" s="41"/>
      <c r="C35" s="13"/>
      <c r="D35" s="13"/>
      <c r="E35" s="13"/>
      <c r="F35" s="46"/>
    </row>
    <row r="36" spans="1:6" ht="12">
      <c r="A36" s="7"/>
      <c r="B36" s="41"/>
      <c r="C36" s="13"/>
      <c r="D36" s="13"/>
      <c r="E36" s="13"/>
      <c r="F36" s="46"/>
    </row>
    <row r="37" spans="1:6" ht="12">
      <c r="A37" s="7"/>
      <c r="B37" s="41"/>
      <c r="C37" s="13"/>
      <c r="D37" s="13"/>
      <c r="E37" s="13"/>
      <c r="F37" s="46"/>
    </row>
    <row r="38" spans="1:6" ht="12">
      <c r="A38" s="7"/>
      <c r="B38" s="41"/>
      <c r="C38" s="13"/>
      <c r="D38" s="13"/>
      <c r="E38" s="13"/>
      <c r="F38" s="46"/>
    </row>
    <row r="39" spans="1:6" ht="12">
      <c r="A39" s="7"/>
      <c r="B39" s="41"/>
      <c r="C39" s="13"/>
      <c r="D39" s="13"/>
      <c r="E39" s="13"/>
      <c r="F39" s="46"/>
    </row>
    <row r="40" spans="1:6" ht="12">
      <c r="A40" s="7"/>
      <c r="B40" s="41"/>
      <c r="C40" s="13"/>
      <c r="D40" s="13"/>
      <c r="E40" s="13"/>
      <c r="F40" s="46"/>
    </row>
    <row r="41" spans="1:6" ht="12">
      <c r="A41" s="7"/>
      <c r="B41" s="41"/>
      <c r="C41" s="13"/>
      <c r="D41" s="13"/>
      <c r="E41" s="13"/>
      <c r="F41" s="46"/>
    </row>
    <row r="42" spans="1:6" ht="12">
      <c r="A42" s="7"/>
      <c r="B42" s="41"/>
      <c r="C42" s="13"/>
      <c r="D42" s="13"/>
      <c r="E42" s="13"/>
      <c r="F42" s="46"/>
    </row>
    <row r="43" spans="1:6" ht="12">
      <c r="A43" s="7"/>
      <c r="B43" s="41"/>
      <c r="C43" s="13"/>
      <c r="D43" s="13"/>
      <c r="E43" s="13"/>
      <c r="F43" s="46"/>
    </row>
    <row r="44" spans="1:6" ht="12">
      <c r="A44" s="7"/>
      <c r="B44" s="41"/>
      <c r="C44" s="13"/>
      <c r="D44" s="13"/>
      <c r="E44" s="13"/>
      <c r="F44" s="46"/>
    </row>
    <row r="45" spans="1:6" ht="12">
      <c r="A45" s="7"/>
      <c r="B45" s="41"/>
      <c r="C45" s="13"/>
      <c r="D45" s="13"/>
      <c r="E45" s="13"/>
      <c r="F45" s="46"/>
    </row>
    <row r="46" spans="1:6" ht="12">
      <c r="A46" s="7"/>
      <c r="B46" s="41"/>
      <c r="C46" s="13"/>
      <c r="D46" s="13"/>
      <c r="E46" s="13"/>
      <c r="F46" s="46"/>
    </row>
    <row r="47" spans="1:6" ht="12">
      <c r="A47" s="7"/>
      <c r="B47" s="41"/>
      <c r="C47" s="13"/>
      <c r="D47" s="13"/>
      <c r="E47" s="13"/>
      <c r="F47" s="46"/>
    </row>
    <row r="48" spans="1:6" ht="12">
      <c r="A48" s="7"/>
      <c r="B48" s="41"/>
      <c r="C48" s="13"/>
      <c r="D48" s="13"/>
      <c r="E48" s="13"/>
      <c r="F48" s="46"/>
    </row>
    <row r="49" spans="1:6" ht="12">
      <c r="A49" s="7"/>
      <c r="B49" s="41"/>
      <c r="C49" s="13"/>
      <c r="D49" s="13"/>
      <c r="E49" s="13"/>
      <c r="F49" s="46"/>
    </row>
    <row r="50" spans="1:6" ht="12">
      <c r="A50" s="7"/>
      <c r="B50" s="41"/>
      <c r="C50" s="13"/>
      <c r="D50" s="13"/>
      <c r="E50" s="13"/>
      <c r="F50" s="46"/>
    </row>
    <row r="51" spans="1:6" ht="12">
      <c r="A51" s="7"/>
      <c r="B51" s="41"/>
      <c r="C51" s="13"/>
      <c r="D51" s="13"/>
      <c r="E51" s="13"/>
      <c r="F51" s="46"/>
    </row>
    <row r="52" spans="1:6" ht="12">
      <c r="A52" s="7"/>
      <c r="B52" s="41"/>
      <c r="C52" s="13"/>
      <c r="D52" s="13"/>
      <c r="E52" s="13"/>
      <c r="F52" s="46"/>
    </row>
    <row r="53" spans="1:6" ht="12">
      <c r="A53" s="7"/>
      <c r="B53" s="41"/>
      <c r="C53" s="13"/>
      <c r="D53" s="13"/>
      <c r="E53" s="13"/>
      <c r="F53" s="46"/>
    </row>
    <row r="54" spans="1:6" ht="12">
      <c r="A54" s="7"/>
      <c r="B54" s="41"/>
      <c r="C54" s="13"/>
      <c r="D54" s="13"/>
      <c r="E54" s="13"/>
      <c r="F54" s="46"/>
    </row>
    <row r="55" spans="1:6" ht="7.5" customHeight="1">
      <c r="A55" s="7"/>
      <c r="B55" s="41"/>
      <c r="C55" s="13"/>
      <c r="D55" s="13"/>
      <c r="E55" s="13"/>
      <c r="F55" s="46"/>
    </row>
    <row r="56" spans="1:6" ht="12">
      <c r="A56" s="7"/>
      <c r="B56" s="51"/>
      <c r="C56" s="14"/>
      <c r="D56" s="14"/>
      <c r="E56" s="14"/>
      <c r="F56" s="52"/>
    </row>
    <row r="57" spans="1:6" ht="18" customHeight="1">
      <c r="A57" s="7"/>
      <c r="B57" s="7"/>
      <c r="C57" s="6" t="s">
        <v>40</v>
      </c>
      <c r="D57" s="7"/>
      <c r="E57" s="7"/>
      <c r="F57" s="7"/>
    </row>
    <row r="58" spans="1:6" ht="12">
      <c r="A58" s="7"/>
      <c r="B58" s="7"/>
      <c r="C58" s="7"/>
      <c r="D58" s="7"/>
      <c r="E58" s="7"/>
      <c r="F58" s="7"/>
    </row>
  </sheetData>
  <sheetProtection sheet="1" objects="1"/>
  <printOptions horizontalCentered="1"/>
  <pageMargins left="0.54" right="0.53" top="0.62" bottom="0.77" header="0" footer="0"/>
  <pageSetup orientation="portrait" paperSize="9" r:id="rId2"/>
  <headerFooter alignWithMargins="0">
    <oddFooter>&amp;R&amp;"Times,Regular"&amp;A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C2:C2"/>
  <sheetViews>
    <sheetView tabSelected="1" zoomScalePageLayoutView="0" workbookViewId="0" topLeftCell="A1">
      <selection activeCell="I37" sqref="I37"/>
    </sheetView>
  </sheetViews>
  <sheetFormatPr defaultColWidth="11.421875" defaultRowHeight="12.75"/>
  <cols>
    <col min="1" max="1" width="1.421875" style="0" customWidth="1"/>
    <col min="2" max="2" width="4.421875" style="0" customWidth="1"/>
    <col min="3" max="3" width="29.7109375" style="0" customWidth="1"/>
    <col min="4" max="4" width="23.8515625" style="0" customWidth="1"/>
    <col min="5" max="6" width="22.421875" style="0" customWidth="1"/>
  </cols>
  <sheetData>
    <row r="2" ht="12.75">
      <c r="C2" s="54" t="s">
        <v>362</v>
      </c>
    </row>
    <row r="3" ht="3.75" customHeight="1"/>
  </sheetData>
  <sheetProtection/>
  <printOptions/>
  <pageMargins left="0.57" right="0.39" top="0.984251968503937" bottom="0.07874015748031496" header="0" footer="0"/>
  <pageSetup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dimension ref="A1:G64"/>
  <sheetViews>
    <sheetView tabSelected="1" zoomScalePageLayoutView="0" workbookViewId="0" topLeftCell="A12">
      <selection activeCell="I37" sqref="I37"/>
    </sheetView>
  </sheetViews>
  <sheetFormatPr defaultColWidth="11.421875" defaultRowHeight="15" customHeight="1"/>
  <cols>
    <col min="1" max="1" width="1.7109375" style="68" customWidth="1"/>
    <col min="2" max="2" width="3.28125" style="68" customWidth="1"/>
    <col min="3" max="3" width="46.421875" style="68" customWidth="1"/>
    <col min="4" max="4" width="0.9921875" style="68" customWidth="1"/>
    <col min="5" max="5" width="4.8515625" style="90" customWidth="1"/>
    <col min="6" max="6" width="17.140625" style="91" customWidth="1"/>
    <col min="7" max="7" width="18.140625" style="91" customWidth="1"/>
    <col min="8" max="16384" width="11.421875" style="68" customWidth="1"/>
  </cols>
  <sheetData>
    <row r="1" spans="1:7" ht="15" customHeight="1">
      <c r="A1" s="64" t="str">
        <f>'G-1'!$B$3</f>
        <v> </v>
      </c>
      <c r="B1" s="65"/>
      <c r="C1" s="65"/>
      <c r="D1" s="65"/>
      <c r="E1" s="66"/>
      <c r="F1" s="67"/>
      <c r="G1" s="67"/>
    </row>
    <row r="2" spans="1:7" ht="15" customHeight="1">
      <c r="A2" s="65"/>
      <c r="B2" s="65"/>
      <c r="C2" s="65"/>
      <c r="D2" s="65"/>
      <c r="E2" s="66"/>
      <c r="F2" s="67"/>
      <c r="G2" s="67"/>
    </row>
    <row r="3" spans="1:7" ht="15" customHeight="1">
      <c r="A3" s="65"/>
      <c r="B3" s="65"/>
      <c r="C3" s="65"/>
      <c r="D3" s="65"/>
      <c r="E3" s="66"/>
      <c r="F3" s="67"/>
      <c r="G3" s="67"/>
    </row>
    <row r="4" spans="1:7" ht="15" customHeight="1">
      <c r="A4" s="65"/>
      <c r="B4" s="65"/>
      <c r="C4" s="69" t="s">
        <v>41</v>
      </c>
      <c r="D4" s="65"/>
      <c r="E4" s="66"/>
      <c r="F4" s="67"/>
      <c r="G4" s="67"/>
    </row>
    <row r="5" spans="1:7" ht="15" customHeight="1">
      <c r="A5" s="65"/>
      <c r="B5" s="65"/>
      <c r="C5" s="70" t="s">
        <v>42</v>
      </c>
      <c r="D5" s="65"/>
      <c r="E5" s="71"/>
      <c r="F5" s="72" t="s">
        <v>43</v>
      </c>
      <c r="G5" s="72" t="s">
        <v>44</v>
      </c>
    </row>
    <row r="6" spans="1:7" ht="3.75" customHeight="1">
      <c r="A6" s="65"/>
      <c r="B6" s="65"/>
      <c r="C6" s="65"/>
      <c r="D6" s="65"/>
      <c r="E6" s="66"/>
      <c r="F6" s="73"/>
      <c r="G6" s="73"/>
    </row>
    <row r="7" spans="1:7" ht="15" customHeight="1">
      <c r="A7" s="65"/>
      <c r="B7" s="74" t="s">
        <v>45</v>
      </c>
      <c r="C7" s="75" t="s">
        <v>46</v>
      </c>
      <c r="D7" s="65"/>
      <c r="E7" s="76" t="s">
        <v>47</v>
      </c>
      <c r="F7" s="77"/>
      <c r="G7" s="77"/>
    </row>
    <row r="8" spans="1:7" ht="4.5" customHeight="1">
      <c r="A8" s="65"/>
      <c r="B8" s="78"/>
      <c r="C8" s="65"/>
      <c r="D8" s="65"/>
      <c r="E8" s="79"/>
      <c r="F8" s="67"/>
      <c r="G8" s="67"/>
    </row>
    <row r="9" spans="1:7" ht="15" customHeight="1">
      <c r="A9" s="65"/>
      <c r="B9" s="80" t="s">
        <v>48</v>
      </c>
      <c r="C9" s="81" t="s">
        <v>49</v>
      </c>
      <c r="D9" s="65"/>
      <c r="E9" s="76" t="s">
        <v>50</v>
      </c>
      <c r="F9" s="77">
        <v>24</v>
      </c>
      <c r="G9" s="77"/>
    </row>
    <row r="10" spans="1:7" ht="15" customHeight="1">
      <c r="A10" s="65"/>
      <c r="B10" s="80" t="s">
        <v>51</v>
      </c>
      <c r="C10" s="81" t="s">
        <v>52</v>
      </c>
      <c r="D10" s="65"/>
      <c r="E10" s="76" t="s">
        <v>53</v>
      </c>
      <c r="F10" s="77">
        <v>25</v>
      </c>
      <c r="G10" s="77">
        <v>2211</v>
      </c>
    </row>
    <row r="11" spans="1:7" ht="15" customHeight="1">
      <c r="A11" s="65"/>
      <c r="B11" s="80" t="s">
        <v>54</v>
      </c>
      <c r="C11" s="82" t="s">
        <v>55</v>
      </c>
      <c r="D11" s="65"/>
      <c r="E11" s="76" t="s">
        <v>56</v>
      </c>
      <c r="F11" s="77"/>
      <c r="G11" s="77">
        <v>2192</v>
      </c>
    </row>
    <row r="12" spans="1:7" ht="15" customHeight="1">
      <c r="A12" s="65"/>
      <c r="B12" s="80" t="s">
        <v>57</v>
      </c>
      <c r="C12" s="81" t="s">
        <v>58</v>
      </c>
      <c r="D12" s="65"/>
      <c r="E12" s="76" t="s">
        <v>59</v>
      </c>
      <c r="F12" s="77"/>
      <c r="G12" s="77"/>
    </row>
    <row r="13" spans="1:7" ht="15" customHeight="1">
      <c r="A13" s="65"/>
      <c r="B13" s="80" t="s">
        <v>60</v>
      </c>
      <c r="C13" s="81" t="s">
        <v>61</v>
      </c>
      <c r="D13" s="65"/>
      <c r="E13" s="76" t="s">
        <v>62</v>
      </c>
      <c r="F13" s="77">
        <v>10723</v>
      </c>
      <c r="G13" s="77">
        <v>6218</v>
      </c>
    </row>
    <row r="14" spans="1:7" ht="15" customHeight="1">
      <c r="A14" s="65"/>
      <c r="B14" s="80" t="s">
        <v>63</v>
      </c>
      <c r="C14" s="81" t="s">
        <v>64</v>
      </c>
      <c r="D14" s="65"/>
      <c r="E14" s="76" t="s">
        <v>65</v>
      </c>
      <c r="F14" s="77">
        <v>83935</v>
      </c>
      <c r="G14" s="77">
        <v>25889</v>
      </c>
    </row>
    <row r="15" spans="1:7" ht="15" customHeight="1">
      <c r="A15" s="65"/>
      <c r="B15" s="80" t="s">
        <v>66</v>
      </c>
      <c r="C15" s="81" t="s">
        <v>67</v>
      </c>
      <c r="D15" s="65"/>
      <c r="E15" s="76" t="s">
        <v>68</v>
      </c>
      <c r="F15" s="77">
        <v>1461</v>
      </c>
      <c r="G15" s="77">
        <v>2730</v>
      </c>
    </row>
    <row r="16" spans="1:7" ht="15" customHeight="1">
      <c r="A16" s="65"/>
      <c r="B16" s="80" t="s">
        <v>69</v>
      </c>
      <c r="C16" s="81" t="s">
        <v>70</v>
      </c>
      <c r="D16" s="65"/>
      <c r="E16" s="76" t="s">
        <v>71</v>
      </c>
      <c r="F16" s="77"/>
      <c r="G16" s="77"/>
    </row>
    <row r="17" spans="1:7" ht="15" customHeight="1">
      <c r="A17" s="65"/>
      <c r="B17" s="83" t="s">
        <v>72</v>
      </c>
      <c r="C17" s="84" t="s">
        <v>73</v>
      </c>
      <c r="D17" s="65"/>
      <c r="E17" s="76" t="s">
        <v>74</v>
      </c>
      <c r="F17" s="85">
        <f>F9+F10+F13+F14+F15+F16</f>
        <v>96168</v>
      </c>
      <c r="G17" s="85">
        <f>G9+G10+G13+G14+G15+G16</f>
        <v>37048</v>
      </c>
    </row>
    <row r="18" spans="1:7" ht="6" customHeight="1">
      <c r="A18" s="65"/>
      <c r="B18" s="78"/>
      <c r="C18" s="65"/>
      <c r="D18" s="65"/>
      <c r="E18" s="79"/>
      <c r="F18" s="67"/>
      <c r="G18" s="67"/>
    </row>
    <row r="19" spans="1:7" ht="15" customHeight="1">
      <c r="A19" s="65"/>
      <c r="B19" s="74" t="s">
        <v>75</v>
      </c>
      <c r="C19" s="75" t="s">
        <v>76</v>
      </c>
      <c r="D19" s="65"/>
      <c r="E19" s="76" t="s">
        <v>77</v>
      </c>
      <c r="F19" s="77"/>
      <c r="G19" s="77"/>
    </row>
    <row r="20" spans="1:7" ht="6" customHeight="1">
      <c r="A20" s="65"/>
      <c r="B20" s="78"/>
      <c r="C20" s="65"/>
      <c r="D20" s="65"/>
      <c r="E20" s="79"/>
      <c r="F20" s="67"/>
      <c r="G20" s="67"/>
    </row>
    <row r="21" spans="1:7" ht="15" customHeight="1">
      <c r="A21" s="65"/>
      <c r="B21" s="80" t="s">
        <v>48</v>
      </c>
      <c r="C21" s="81" t="s">
        <v>78</v>
      </c>
      <c r="D21" s="65"/>
      <c r="E21" s="76" t="s">
        <v>79</v>
      </c>
      <c r="F21" s="77"/>
      <c r="G21" s="77"/>
    </row>
    <row r="22" spans="1:7" ht="15" customHeight="1">
      <c r="A22" s="65"/>
      <c r="B22" s="80" t="s">
        <v>51</v>
      </c>
      <c r="C22" s="81" t="s">
        <v>80</v>
      </c>
      <c r="D22" s="65"/>
      <c r="E22" s="76" t="s">
        <v>81</v>
      </c>
      <c r="F22" s="77"/>
      <c r="G22" s="77"/>
    </row>
    <row r="23" spans="1:7" ht="15" customHeight="1">
      <c r="A23" s="65"/>
      <c r="B23" s="80" t="s">
        <v>60</v>
      </c>
      <c r="C23" s="81" t="s">
        <v>82</v>
      </c>
      <c r="D23" s="65"/>
      <c r="E23" s="76" t="s">
        <v>83</v>
      </c>
      <c r="F23" s="77">
        <v>7694</v>
      </c>
      <c r="G23" s="77">
        <v>3887</v>
      </c>
    </row>
    <row r="24" spans="1:7" ht="15" customHeight="1">
      <c r="A24" s="65"/>
      <c r="B24" s="80" t="s">
        <v>63</v>
      </c>
      <c r="C24" s="81" t="s">
        <v>84</v>
      </c>
      <c r="D24" s="65"/>
      <c r="E24" s="76" t="s">
        <v>85</v>
      </c>
      <c r="F24" s="77">
        <v>11940</v>
      </c>
      <c r="G24" s="77">
        <v>12211</v>
      </c>
    </row>
    <row r="25" spans="1:7" ht="15" customHeight="1">
      <c r="A25" s="65"/>
      <c r="B25" s="80" t="s">
        <v>66</v>
      </c>
      <c r="C25" s="81" t="s">
        <v>86</v>
      </c>
      <c r="D25" s="65"/>
      <c r="E25" s="76" t="s">
        <v>87</v>
      </c>
      <c r="F25" s="77"/>
      <c r="G25" s="77"/>
    </row>
    <row r="26" spans="1:7" ht="15" customHeight="1">
      <c r="A26" s="65"/>
      <c r="B26" s="80" t="s">
        <v>69</v>
      </c>
      <c r="C26" s="81" t="s">
        <v>88</v>
      </c>
      <c r="D26" s="65"/>
      <c r="E26" s="76" t="s">
        <v>89</v>
      </c>
      <c r="F26" s="77">
        <v>133</v>
      </c>
      <c r="G26" s="77">
        <v>109</v>
      </c>
    </row>
    <row r="27" spans="1:7" ht="15" customHeight="1">
      <c r="A27" s="65"/>
      <c r="B27" s="80" t="s">
        <v>90</v>
      </c>
      <c r="C27" s="81" t="s">
        <v>91</v>
      </c>
      <c r="D27" s="65"/>
      <c r="E27" s="76" t="s">
        <v>92</v>
      </c>
      <c r="F27" s="77">
        <v>15</v>
      </c>
      <c r="G27" s="77">
        <v>6</v>
      </c>
    </row>
    <row r="28" spans="1:7" ht="15" customHeight="1">
      <c r="A28" s="65"/>
      <c r="B28" s="83" t="s">
        <v>93</v>
      </c>
      <c r="C28" s="84" t="s">
        <v>94</v>
      </c>
      <c r="D28" s="65"/>
      <c r="E28" s="76" t="s">
        <v>95</v>
      </c>
      <c r="F28" s="85">
        <f>SUM(F21:F27)</f>
        <v>19782</v>
      </c>
      <c r="G28" s="85">
        <f>SUM(G21:G27)</f>
        <v>16213</v>
      </c>
    </row>
    <row r="29" spans="1:7" ht="6" customHeight="1">
      <c r="A29" s="65"/>
      <c r="B29" s="78"/>
      <c r="C29" s="65"/>
      <c r="D29" s="65"/>
      <c r="E29" s="79"/>
      <c r="F29" s="67"/>
      <c r="G29" s="67"/>
    </row>
    <row r="30" spans="1:7" ht="15" customHeight="1">
      <c r="A30" s="65"/>
      <c r="B30" s="74"/>
      <c r="C30" s="86" t="s">
        <v>96</v>
      </c>
      <c r="D30" s="65"/>
      <c r="E30" s="76" t="s">
        <v>97</v>
      </c>
      <c r="F30" s="85">
        <f>F28+F19+F17+F7</f>
        <v>115950</v>
      </c>
      <c r="G30" s="85">
        <f>G28+G19+G17+G7</f>
        <v>53261</v>
      </c>
    </row>
    <row r="31" spans="1:7" ht="15" customHeight="1">
      <c r="A31" s="65"/>
      <c r="B31" s="78"/>
      <c r="C31" s="65"/>
      <c r="D31" s="65"/>
      <c r="E31" s="79"/>
      <c r="F31" s="67"/>
      <c r="G31" s="67"/>
    </row>
    <row r="32" spans="1:7" ht="15" customHeight="1">
      <c r="A32" s="65"/>
      <c r="B32" s="78"/>
      <c r="C32" s="70" t="s">
        <v>98</v>
      </c>
      <c r="D32" s="65"/>
      <c r="E32" s="79"/>
      <c r="F32" s="72" t="s">
        <v>43</v>
      </c>
      <c r="G32" s="72" t="s">
        <v>44</v>
      </c>
    </row>
    <row r="33" spans="1:7" ht="4.5" customHeight="1">
      <c r="A33" s="65"/>
      <c r="B33" s="78"/>
      <c r="C33" s="65"/>
      <c r="D33" s="65"/>
      <c r="E33" s="79"/>
      <c r="F33" s="67"/>
      <c r="G33" s="67"/>
    </row>
    <row r="34" spans="1:7" ht="15" customHeight="1">
      <c r="A34" s="65"/>
      <c r="B34" s="80" t="s">
        <v>48</v>
      </c>
      <c r="C34" s="81" t="s">
        <v>99</v>
      </c>
      <c r="D34" s="65"/>
      <c r="E34" s="76" t="s">
        <v>100</v>
      </c>
      <c r="F34" s="77">
        <v>3641</v>
      </c>
      <c r="G34" s="77">
        <v>1856</v>
      </c>
    </row>
    <row r="35" spans="1:7" ht="15" customHeight="1">
      <c r="A35" s="65"/>
      <c r="B35" s="80" t="s">
        <v>51</v>
      </c>
      <c r="C35" s="81" t="s">
        <v>101</v>
      </c>
      <c r="D35" s="65"/>
      <c r="E35" s="76" t="s">
        <v>102</v>
      </c>
      <c r="F35" s="77">
        <v>61523</v>
      </c>
      <c r="G35" s="77">
        <v>38156</v>
      </c>
    </row>
    <row r="36" spans="1:7" ht="15" customHeight="1">
      <c r="A36" s="65"/>
      <c r="B36" s="80" t="s">
        <v>60</v>
      </c>
      <c r="C36" s="81" t="s">
        <v>103</v>
      </c>
      <c r="D36" s="65"/>
      <c r="E36" s="76" t="s">
        <v>104</v>
      </c>
      <c r="F36" s="77"/>
      <c r="G36" s="77"/>
    </row>
    <row r="37" spans="1:7" ht="15" customHeight="1">
      <c r="A37" s="65"/>
      <c r="B37" s="80" t="s">
        <v>63</v>
      </c>
      <c r="C37" s="81" t="s">
        <v>105</v>
      </c>
      <c r="D37" s="65"/>
      <c r="E37" s="76" t="s">
        <v>106</v>
      </c>
      <c r="F37" s="77">
        <v>8709</v>
      </c>
      <c r="G37" s="77">
        <v>3780</v>
      </c>
    </row>
    <row r="38" spans="1:7" ht="15" customHeight="1">
      <c r="A38" s="65"/>
      <c r="B38" s="80" t="s">
        <v>66</v>
      </c>
      <c r="C38" s="81" t="s">
        <v>107</v>
      </c>
      <c r="D38" s="65"/>
      <c r="E38" s="76" t="s">
        <v>108</v>
      </c>
      <c r="F38" s="77"/>
      <c r="G38" s="77"/>
    </row>
    <row r="39" spans="1:7" ht="15" customHeight="1">
      <c r="A39" s="65"/>
      <c r="B39" s="83" t="s">
        <v>45</v>
      </c>
      <c r="C39" s="84" t="s">
        <v>109</v>
      </c>
      <c r="D39" s="65"/>
      <c r="E39" s="76" t="s">
        <v>110</v>
      </c>
      <c r="F39" s="85">
        <f>SUM(F34:F38)</f>
        <v>73873</v>
      </c>
      <c r="G39" s="85">
        <f>SUM(G34:G38)</f>
        <v>43792</v>
      </c>
    </row>
    <row r="40" spans="1:7" ht="6" customHeight="1">
      <c r="A40" s="65"/>
      <c r="B40" s="78"/>
      <c r="C40" s="65"/>
      <c r="D40" s="65"/>
      <c r="E40" s="79"/>
      <c r="F40" s="67"/>
      <c r="G40" s="67"/>
    </row>
    <row r="41" spans="1:7" ht="15" customHeight="1">
      <c r="A41" s="65"/>
      <c r="B41" s="74" t="s">
        <v>72</v>
      </c>
      <c r="C41" s="75" t="s">
        <v>111</v>
      </c>
      <c r="D41" s="65"/>
      <c r="E41" s="76" t="s">
        <v>112</v>
      </c>
      <c r="F41" s="77"/>
      <c r="G41" s="77"/>
    </row>
    <row r="42" spans="1:7" ht="6.75" customHeight="1">
      <c r="A42" s="65"/>
      <c r="B42" s="78"/>
      <c r="C42" s="65"/>
      <c r="D42" s="65"/>
      <c r="E42" s="79"/>
      <c r="F42" s="67"/>
      <c r="G42" s="67"/>
    </row>
    <row r="43" spans="1:7" ht="15" customHeight="1">
      <c r="A43" s="65"/>
      <c r="B43" s="87" t="s">
        <v>75</v>
      </c>
      <c r="C43" s="88" t="s">
        <v>113</v>
      </c>
      <c r="D43" s="65"/>
      <c r="E43" s="76" t="s">
        <v>114</v>
      </c>
      <c r="F43" s="77">
        <v>2433</v>
      </c>
      <c r="G43" s="77">
        <v>359</v>
      </c>
    </row>
    <row r="44" spans="1:7" ht="6" customHeight="1">
      <c r="A44" s="65"/>
      <c r="B44" s="78"/>
      <c r="C44" s="65"/>
      <c r="D44" s="65"/>
      <c r="E44" s="79"/>
      <c r="F44" s="67"/>
      <c r="G44" s="67"/>
    </row>
    <row r="45" spans="1:7" ht="15" customHeight="1">
      <c r="A45" s="65"/>
      <c r="B45" s="80" t="s">
        <v>48</v>
      </c>
      <c r="C45" s="81" t="s">
        <v>115</v>
      </c>
      <c r="D45" s="65"/>
      <c r="E45" s="76" t="s">
        <v>116</v>
      </c>
      <c r="F45" s="77"/>
      <c r="G45" s="77"/>
    </row>
    <row r="46" spans="1:7" ht="15" customHeight="1">
      <c r="A46" s="65"/>
      <c r="B46" s="80" t="s">
        <v>51</v>
      </c>
      <c r="C46" s="81" t="s">
        <v>117</v>
      </c>
      <c r="D46" s="65"/>
      <c r="E46" s="76" t="s">
        <v>118</v>
      </c>
      <c r="F46" s="77">
        <v>2786</v>
      </c>
      <c r="G46" s="77"/>
    </row>
    <row r="47" spans="1:7" ht="15" customHeight="1">
      <c r="A47" s="65"/>
      <c r="B47" s="80" t="s">
        <v>60</v>
      </c>
      <c r="C47" s="81" t="s">
        <v>119</v>
      </c>
      <c r="D47" s="65"/>
      <c r="E47" s="76" t="s">
        <v>120</v>
      </c>
      <c r="F47" s="77"/>
      <c r="G47" s="77"/>
    </row>
    <row r="48" spans="1:7" ht="15" customHeight="1">
      <c r="A48" s="65"/>
      <c r="B48" s="80" t="s">
        <v>63</v>
      </c>
      <c r="C48" s="81" t="s">
        <v>121</v>
      </c>
      <c r="D48" s="65"/>
      <c r="E48" s="76" t="s">
        <v>122</v>
      </c>
      <c r="F48" s="77"/>
      <c r="G48" s="77"/>
    </row>
    <row r="49" spans="1:7" ht="15" customHeight="1">
      <c r="A49" s="65"/>
      <c r="B49" s="80" t="s">
        <v>66</v>
      </c>
      <c r="C49" s="81" t="s">
        <v>123</v>
      </c>
      <c r="D49" s="65"/>
      <c r="E49" s="76" t="s">
        <v>124</v>
      </c>
      <c r="F49" s="77">
        <v>8374</v>
      </c>
      <c r="G49" s="77">
        <v>1947</v>
      </c>
    </row>
    <row r="50" spans="1:7" ht="15" customHeight="1">
      <c r="A50" s="65"/>
      <c r="B50" s="83" t="s">
        <v>93</v>
      </c>
      <c r="C50" s="84" t="s">
        <v>125</v>
      </c>
      <c r="D50" s="65"/>
      <c r="E50" s="76" t="s">
        <v>126</v>
      </c>
      <c r="F50" s="85">
        <f>SUM(F45:F49)</f>
        <v>11160</v>
      </c>
      <c r="G50" s="85">
        <f>SUM(G45:G49)</f>
        <v>1947</v>
      </c>
    </row>
    <row r="51" spans="1:7" ht="6" customHeight="1">
      <c r="A51" s="65"/>
      <c r="B51" s="78"/>
      <c r="C51" s="65"/>
      <c r="D51" s="65"/>
      <c r="E51" s="79"/>
      <c r="F51" s="67"/>
      <c r="G51" s="67"/>
    </row>
    <row r="52" spans="1:7" ht="15" customHeight="1">
      <c r="A52" s="65"/>
      <c r="B52" s="80" t="s">
        <v>48</v>
      </c>
      <c r="C52" s="81" t="s">
        <v>115</v>
      </c>
      <c r="D52" s="65"/>
      <c r="E52" s="76" t="s">
        <v>127</v>
      </c>
      <c r="F52" s="77"/>
      <c r="G52" s="77"/>
    </row>
    <row r="53" spans="1:7" ht="15" customHeight="1">
      <c r="A53" s="65"/>
      <c r="B53" s="80" t="s">
        <v>51</v>
      </c>
      <c r="C53" s="81" t="s">
        <v>117</v>
      </c>
      <c r="D53" s="65"/>
      <c r="E53" s="76" t="s">
        <v>128</v>
      </c>
      <c r="F53" s="77">
        <v>17068</v>
      </c>
      <c r="G53" s="77"/>
    </row>
    <row r="54" spans="1:7" ht="15" customHeight="1">
      <c r="A54" s="65"/>
      <c r="B54" s="80" t="s">
        <v>60</v>
      </c>
      <c r="C54" s="81" t="s">
        <v>119</v>
      </c>
      <c r="D54" s="65"/>
      <c r="E54" s="76" t="s">
        <v>129</v>
      </c>
      <c r="F54" s="77">
        <v>1388</v>
      </c>
      <c r="G54" s="77">
        <v>120</v>
      </c>
    </row>
    <row r="55" spans="1:7" ht="15" customHeight="1">
      <c r="A55" s="65"/>
      <c r="B55" s="80" t="s">
        <v>63</v>
      </c>
      <c r="C55" s="81" t="s">
        <v>130</v>
      </c>
      <c r="D55" s="65"/>
      <c r="E55" s="76" t="s">
        <v>131</v>
      </c>
      <c r="F55" s="77">
        <v>1074</v>
      </c>
      <c r="G55" s="77">
        <v>124</v>
      </c>
    </row>
    <row r="56" spans="1:7" ht="15" customHeight="1">
      <c r="A56" s="65"/>
      <c r="B56" s="80" t="s">
        <v>66</v>
      </c>
      <c r="C56" s="81" t="s">
        <v>132</v>
      </c>
      <c r="D56" s="65"/>
      <c r="E56" s="76" t="s">
        <v>133</v>
      </c>
      <c r="F56" s="77">
        <v>8954</v>
      </c>
      <c r="G56" s="77">
        <f>6852-7</f>
        <v>6845</v>
      </c>
    </row>
    <row r="57" spans="1:7" ht="15" customHeight="1">
      <c r="A57" s="65"/>
      <c r="B57" s="80" t="s">
        <v>69</v>
      </c>
      <c r="C57" s="81" t="s">
        <v>91</v>
      </c>
      <c r="D57" s="65"/>
      <c r="E57" s="76" t="s">
        <v>134</v>
      </c>
      <c r="F57" s="77"/>
      <c r="G57" s="77">
        <v>74</v>
      </c>
    </row>
    <row r="58" spans="1:7" ht="15" customHeight="1">
      <c r="A58" s="65"/>
      <c r="B58" s="83" t="s">
        <v>135</v>
      </c>
      <c r="C58" s="84" t="s">
        <v>136</v>
      </c>
      <c r="D58" s="65"/>
      <c r="E58" s="76" t="s">
        <v>137</v>
      </c>
      <c r="F58" s="85">
        <f>SUM(F52:F57)</f>
        <v>28484</v>
      </c>
      <c r="G58" s="85">
        <f>SUM(G52:G57)</f>
        <v>7163</v>
      </c>
    </row>
    <row r="59" spans="1:7" ht="4.5" customHeight="1">
      <c r="A59" s="65"/>
      <c r="B59" s="78"/>
      <c r="C59" s="65"/>
      <c r="D59" s="65"/>
      <c r="E59" s="79"/>
      <c r="F59" s="67"/>
      <c r="G59" s="67"/>
    </row>
    <row r="60" spans="1:7" ht="15" customHeight="1">
      <c r="A60" s="65"/>
      <c r="B60" s="74" t="s">
        <v>138</v>
      </c>
      <c r="C60" s="89" t="s">
        <v>139</v>
      </c>
      <c r="D60" s="65"/>
      <c r="E60" s="76" t="s">
        <v>140</v>
      </c>
      <c r="F60" s="77"/>
      <c r="G60" s="77"/>
    </row>
    <row r="61" spans="1:7" ht="4.5" customHeight="1">
      <c r="A61" s="65"/>
      <c r="B61" s="78"/>
      <c r="C61" s="65"/>
      <c r="D61" s="65"/>
      <c r="E61" s="79"/>
      <c r="F61" s="67"/>
      <c r="G61" s="67"/>
    </row>
    <row r="62" spans="1:7" ht="15" customHeight="1">
      <c r="A62" s="65"/>
      <c r="B62" s="74"/>
      <c r="C62" s="86" t="s">
        <v>141</v>
      </c>
      <c r="D62" s="65"/>
      <c r="E62" s="76" t="s">
        <v>142</v>
      </c>
      <c r="F62" s="85">
        <f>F60+F58+F50+F43+F41+F39</f>
        <v>115950</v>
      </c>
      <c r="G62" s="85">
        <f>G60+G58+G50+G43+G41+G39</f>
        <v>53261</v>
      </c>
    </row>
    <row r="63" spans="1:7" ht="15" customHeight="1">
      <c r="A63" s="65"/>
      <c r="B63" s="65"/>
      <c r="C63" s="65"/>
      <c r="D63" s="65"/>
      <c r="E63" s="66"/>
      <c r="F63" s="67"/>
      <c r="G63" s="67"/>
    </row>
    <row r="64" spans="6:7" ht="15" customHeight="1">
      <c r="F64" s="69" t="str">
        <f>IF((F30&lt;&gt;F62),"DESCUADRADO",IF((F30=F62),"   "))</f>
        <v>   </v>
      </c>
      <c r="G64" s="69" t="str">
        <f>IF((G30&lt;&gt;G62),"DESCUADRADO",IF((G30=G62),"   "))</f>
        <v>   </v>
      </c>
    </row>
  </sheetData>
  <sheetProtection sheet="1" objects="1"/>
  <printOptions horizontalCentered="1"/>
  <pageMargins left="0.52" right="0.53" top="0.5" bottom="0.68" header="0" footer="0"/>
  <pageSetup orientation="portrait" paperSize="9" scale="90" r:id="rId2"/>
  <headerFooter alignWithMargins="0">
    <oddFooter>&amp;R&amp;"Times,Regular"&amp;A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tabSelected="1" zoomScalePageLayoutView="0" workbookViewId="0" topLeftCell="A1">
      <selection activeCell="I37" sqref="I37"/>
    </sheetView>
  </sheetViews>
  <sheetFormatPr defaultColWidth="11.421875" defaultRowHeight="18" customHeight="1"/>
  <cols>
    <col min="1" max="1" width="1.7109375" style="68" customWidth="1"/>
    <col min="2" max="2" width="2.8515625" style="108" customWidth="1"/>
    <col min="3" max="3" width="39.140625" style="68" customWidth="1"/>
    <col min="4" max="4" width="2.00390625" style="68" customWidth="1"/>
    <col min="5" max="5" width="5.28125" style="90" customWidth="1"/>
    <col min="6" max="6" width="13.00390625" style="91" customWidth="1"/>
    <col min="7" max="7" width="9.7109375" style="109" customWidth="1"/>
    <col min="8" max="8" width="12.421875" style="91" customWidth="1"/>
    <col min="9" max="9" width="9.7109375" style="109" customWidth="1"/>
    <col min="10" max="16384" width="11.421875" style="68" customWidth="1"/>
  </cols>
  <sheetData>
    <row r="1" spans="1:9" ht="18" customHeight="1">
      <c r="A1" s="64" t="str">
        <f>'G-1'!$B$3</f>
        <v> </v>
      </c>
      <c r="B1" s="92"/>
      <c r="C1" s="65"/>
      <c r="D1" s="65"/>
      <c r="E1" s="66"/>
      <c r="F1" s="67"/>
      <c r="G1" s="93"/>
      <c r="H1" s="67"/>
      <c r="I1" s="93"/>
    </row>
    <row r="2" spans="1:9" ht="18" customHeight="1">
      <c r="A2" s="65"/>
      <c r="B2" s="92"/>
      <c r="C2" s="65"/>
      <c r="D2" s="65"/>
      <c r="E2" s="66"/>
      <c r="F2" s="67"/>
      <c r="G2" s="93"/>
      <c r="H2" s="67"/>
      <c r="I2" s="93"/>
    </row>
    <row r="3" spans="1:9" ht="15" customHeight="1">
      <c r="A3" s="65"/>
      <c r="B3" s="92"/>
      <c r="C3" s="65"/>
      <c r="D3" s="65"/>
      <c r="E3" s="66"/>
      <c r="F3" s="67"/>
      <c r="G3" s="93"/>
      <c r="H3" s="67"/>
      <c r="I3" s="93"/>
    </row>
    <row r="4" spans="1:9" ht="12.75" customHeight="1">
      <c r="A4" s="65"/>
      <c r="B4" s="92"/>
      <c r="C4" s="65"/>
      <c r="D4" s="65"/>
      <c r="E4" s="66"/>
      <c r="F4" s="94" t="s">
        <v>43</v>
      </c>
      <c r="G4" s="95"/>
      <c r="H4" s="94" t="s">
        <v>44</v>
      </c>
      <c r="I4" s="95"/>
    </row>
    <row r="5" spans="1:9" ht="13.5" customHeight="1">
      <c r="A5" s="65"/>
      <c r="B5" s="92"/>
      <c r="C5" s="96" t="s">
        <v>41</v>
      </c>
      <c r="D5" s="65"/>
      <c r="E5" s="66"/>
      <c r="F5" s="97" t="s">
        <v>143</v>
      </c>
      <c r="G5" s="98" t="s">
        <v>144</v>
      </c>
      <c r="H5" s="97" t="s">
        <v>143</v>
      </c>
      <c r="I5" s="98" t="s">
        <v>144</v>
      </c>
    </row>
    <row r="6" spans="1:9" ht="9.75" customHeight="1">
      <c r="A6" s="65"/>
      <c r="B6" s="92"/>
      <c r="C6" s="65"/>
      <c r="D6" s="65"/>
      <c r="E6" s="66"/>
      <c r="F6" s="67"/>
      <c r="G6" s="93"/>
      <c r="H6" s="67"/>
      <c r="I6" s="93"/>
    </row>
    <row r="7" spans="1:9" ht="21.75" customHeight="1">
      <c r="A7" s="65"/>
      <c r="B7" s="99" t="s">
        <v>145</v>
      </c>
      <c r="C7" s="81" t="s">
        <v>146</v>
      </c>
      <c r="D7" s="65"/>
      <c r="E7" s="76" t="s">
        <v>147</v>
      </c>
      <c r="F7" s="77">
        <v>1098</v>
      </c>
      <c r="G7" s="100">
        <f aca="true" t="shared" si="0" ref="G7:G34">IF((F$7=0),"   ",IF((F$7&lt;&gt;0),F7/F$7))</f>
        <v>1</v>
      </c>
      <c r="H7" s="77">
        <v>978</v>
      </c>
      <c r="I7" s="100">
        <f aca="true" t="shared" si="1" ref="I7:I34">IF((H$7=0),"   ",IF((H$7&lt;&gt;0),H7/H$7))</f>
        <v>1</v>
      </c>
    </row>
    <row r="8" spans="1:9" ht="21.75" customHeight="1">
      <c r="A8" s="65"/>
      <c r="B8" s="101" t="s">
        <v>145</v>
      </c>
      <c r="C8" s="102" t="s">
        <v>148</v>
      </c>
      <c r="D8" s="65"/>
      <c r="E8" s="76" t="s">
        <v>149</v>
      </c>
      <c r="F8" s="77"/>
      <c r="G8" s="100">
        <f t="shared" si="0"/>
        <v>0</v>
      </c>
      <c r="H8" s="77"/>
      <c r="I8" s="100">
        <f t="shared" si="1"/>
        <v>0</v>
      </c>
    </row>
    <row r="9" spans="1:9" ht="21.75" customHeight="1">
      <c r="A9" s="65"/>
      <c r="B9" s="101" t="s">
        <v>150</v>
      </c>
      <c r="C9" s="103" t="s">
        <v>151</v>
      </c>
      <c r="D9" s="65"/>
      <c r="E9" s="76" t="s">
        <v>152</v>
      </c>
      <c r="F9" s="77"/>
      <c r="G9" s="100">
        <f t="shared" si="0"/>
        <v>0</v>
      </c>
      <c r="H9" s="77"/>
      <c r="I9" s="100">
        <f t="shared" si="1"/>
        <v>0</v>
      </c>
    </row>
    <row r="10" spans="1:9" s="105" customFormat="1" ht="21.75" customHeight="1">
      <c r="A10" s="69"/>
      <c r="B10" s="104" t="s">
        <v>153</v>
      </c>
      <c r="C10" s="84" t="s">
        <v>154</v>
      </c>
      <c r="D10" s="69"/>
      <c r="E10" s="76" t="s">
        <v>155</v>
      </c>
      <c r="F10" s="85">
        <f>SUM(F7:F9)</f>
        <v>1098</v>
      </c>
      <c r="G10" s="100">
        <f t="shared" si="0"/>
        <v>1</v>
      </c>
      <c r="H10" s="85">
        <f>SUM(H7:H9)</f>
        <v>978</v>
      </c>
      <c r="I10" s="100">
        <f t="shared" si="1"/>
        <v>1</v>
      </c>
    </row>
    <row r="11" spans="1:9" ht="21.75" customHeight="1">
      <c r="A11" s="65"/>
      <c r="B11" s="101" t="s">
        <v>156</v>
      </c>
      <c r="C11" s="102" t="s">
        <v>157</v>
      </c>
      <c r="D11" s="65"/>
      <c r="E11" s="76" t="s">
        <v>158</v>
      </c>
      <c r="F11" s="77"/>
      <c r="G11" s="100">
        <f t="shared" si="0"/>
        <v>0</v>
      </c>
      <c r="H11" s="77"/>
      <c r="I11" s="100">
        <f t="shared" si="1"/>
        <v>0</v>
      </c>
    </row>
    <row r="12" spans="1:9" ht="24.75" customHeight="1">
      <c r="A12" s="65"/>
      <c r="B12" s="101" t="s">
        <v>150</v>
      </c>
      <c r="C12" s="103" t="s">
        <v>159</v>
      </c>
      <c r="D12" s="65"/>
      <c r="E12" s="76" t="s">
        <v>160</v>
      </c>
      <c r="F12" s="77"/>
      <c r="G12" s="100">
        <f t="shared" si="0"/>
        <v>0</v>
      </c>
      <c r="H12" s="77"/>
      <c r="I12" s="100">
        <f t="shared" si="1"/>
        <v>0</v>
      </c>
    </row>
    <row r="13" spans="1:9" ht="21.75" customHeight="1">
      <c r="A13" s="65"/>
      <c r="B13" s="101" t="s">
        <v>156</v>
      </c>
      <c r="C13" s="102" t="s">
        <v>161</v>
      </c>
      <c r="D13" s="65"/>
      <c r="E13" s="76" t="s">
        <v>162</v>
      </c>
      <c r="F13" s="77">
        <v>-727</v>
      </c>
      <c r="G13" s="100">
        <f t="shared" si="0"/>
        <v>-0.6621129326047359</v>
      </c>
      <c r="H13" s="77">
        <v>-567</v>
      </c>
      <c r="I13" s="100">
        <f t="shared" si="1"/>
        <v>-0.5797546012269938</v>
      </c>
    </row>
    <row r="14" spans="1:9" s="105" customFormat="1" ht="21.75" customHeight="1">
      <c r="A14" s="69"/>
      <c r="B14" s="104" t="s">
        <v>153</v>
      </c>
      <c r="C14" s="84" t="s">
        <v>163</v>
      </c>
      <c r="D14" s="69"/>
      <c r="E14" s="76" t="s">
        <v>164</v>
      </c>
      <c r="F14" s="85">
        <f>SUM(F10:F13)</f>
        <v>371</v>
      </c>
      <c r="G14" s="100">
        <f t="shared" si="0"/>
        <v>0.33788706739526414</v>
      </c>
      <c r="H14" s="85">
        <f>SUM(H10:H13)</f>
        <v>411</v>
      </c>
      <c r="I14" s="100">
        <f t="shared" si="1"/>
        <v>0.42024539877300615</v>
      </c>
    </row>
    <row r="15" spans="1:9" ht="21.75" customHeight="1">
      <c r="A15" s="65"/>
      <c r="B15" s="101" t="s">
        <v>150</v>
      </c>
      <c r="C15" s="106" t="s">
        <v>165</v>
      </c>
      <c r="D15" s="65"/>
      <c r="E15" s="76" t="s">
        <v>166</v>
      </c>
      <c r="F15" s="77"/>
      <c r="G15" s="100">
        <f t="shared" si="0"/>
        <v>0</v>
      </c>
      <c r="H15" s="77"/>
      <c r="I15" s="100">
        <f t="shared" si="1"/>
        <v>0</v>
      </c>
    </row>
    <row r="16" spans="1:9" ht="21.75" customHeight="1">
      <c r="A16" s="65"/>
      <c r="B16" s="101" t="s">
        <v>156</v>
      </c>
      <c r="C16" s="102" t="s">
        <v>167</v>
      </c>
      <c r="D16" s="65"/>
      <c r="E16" s="76" t="s">
        <v>168</v>
      </c>
      <c r="F16" s="77">
        <v>-556</v>
      </c>
      <c r="G16" s="100">
        <f t="shared" si="0"/>
        <v>-0.5063752276867031</v>
      </c>
      <c r="H16" s="77">
        <v>-218</v>
      </c>
      <c r="I16" s="100">
        <f t="shared" si="1"/>
        <v>-0.2229038854805726</v>
      </c>
    </row>
    <row r="17" spans="1:9" s="105" customFormat="1" ht="21.75" customHeight="1">
      <c r="A17" s="69"/>
      <c r="B17" s="104" t="s">
        <v>153</v>
      </c>
      <c r="C17" s="84" t="s">
        <v>169</v>
      </c>
      <c r="D17" s="69"/>
      <c r="E17" s="76" t="s">
        <v>170</v>
      </c>
      <c r="F17" s="85">
        <f>SUM(F14:F16)</f>
        <v>-185</v>
      </c>
      <c r="G17" s="100">
        <f t="shared" si="0"/>
        <v>-0.16848816029143898</v>
      </c>
      <c r="H17" s="85">
        <f>SUM(H14:H16)</f>
        <v>193</v>
      </c>
      <c r="I17" s="100">
        <f t="shared" si="1"/>
        <v>0.19734151329243355</v>
      </c>
    </row>
    <row r="18" spans="1:9" ht="21.75" customHeight="1">
      <c r="A18" s="65"/>
      <c r="B18" s="101" t="s">
        <v>156</v>
      </c>
      <c r="C18" s="102" t="s">
        <v>171</v>
      </c>
      <c r="D18" s="65"/>
      <c r="E18" s="76" t="s">
        <v>172</v>
      </c>
      <c r="F18" s="77">
        <v>-314</v>
      </c>
      <c r="G18" s="100">
        <f t="shared" si="0"/>
        <v>-0.2859744990892532</v>
      </c>
      <c r="H18" s="77">
        <v>-374</v>
      </c>
      <c r="I18" s="100">
        <f t="shared" si="1"/>
        <v>-0.3824130879345603</v>
      </c>
    </row>
    <row r="19" spans="1:9" ht="21.75" customHeight="1">
      <c r="A19" s="65"/>
      <c r="B19" s="101" t="s">
        <v>156</v>
      </c>
      <c r="C19" s="102" t="s">
        <v>173</v>
      </c>
      <c r="D19" s="65"/>
      <c r="E19" s="76" t="s">
        <v>174</v>
      </c>
      <c r="F19" s="77"/>
      <c r="G19" s="100">
        <f t="shared" si="0"/>
        <v>0</v>
      </c>
      <c r="H19" s="77"/>
      <c r="I19" s="100">
        <f t="shared" si="1"/>
        <v>0</v>
      </c>
    </row>
    <row r="20" spans="1:9" ht="21.75" customHeight="1">
      <c r="A20" s="65"/>
      <c r="B20" s="101" t="s">
        <v>156</v>
      </c>
      <c r="C20" s="102" t="s">
        <v>175</v>
      </c>
      <c r="D20" s="65"/>
      <c r="E20" s="76" t="s">
        <v>176</v>
      </c>
      <c r="F20" s="77"/>
      <c r="G20" s="100">
        <f t="shared" si="0"/>
        <v>0</v>
      </c>
      <c r="H20" s="77"/>
      <c r="I20" s="100">
        <f t="shared" si="1"/>
        <v>0</v>
      </c>
    </row>
    <row r="21" spans="1:9" s="105" customFormat="1" ht="21.75" customHeight="1">
      <c r="A21" s="69"/>
      <c r="B21" s="104" t="s">
        <v>153</v>
      </c>
      <c r="C21" s="84" t="s">
        <v>177</v>
      </c>
      <c r="D21" s="69"/>
      <c r="E21" s="76" t="s">
        <v>178</v>
      </c>
      <c r="F21" s="85">
        <f>SUM(F17:F20)</f>
        <v>-499</v>
      </c>
      <c r="G21" s="100">
        <f t="shared" si="0"/>
        <v>-0.4544626593806922</v>
      </c>
      <c r="H21" s="85">
        <f>SUM(H17:H20)</f>
        <v>-181</v>
      </c>
      <c r="I21" s="100">
        <f t="shared" si="1"/>
        <v>-0.18507157464212678</v>
      </c>
    </row>
    <row r="22" spans="1:9" ht="21.75" customHeight="1">
      <c r="A22" s="65"/>
      <c r="B22" s="101" t="s">
        <v>145</v>
      </c>
      <c r="C22" s="102" t="s">
        <v>179</v>
      </c>
      <c r="D22" s="65"/>
      <c r="E22" s="76" t="s">
        <v>180</v>
      </c>
      <c r="F22" s="77">
        <v>10624</v>
      </c>
      <c r="G22" s="100">
        <f t="shared" si="0"/>
        <v>9.675774134790528</v>
      </c>
      <c r="H22" s="77">
        <v>3851</v>
      </c>
      <c r="I22" s="100">
        <f t="shared" si="1"/>
        <v>3.9376278118609407</v>
      </c>
    </row>
    <row r="23" spans="1:9" ht="21.75" customHeight="1">
      <c r="A23" s="65"/>
      <c r="B23" s="101" t="s">
        <v>156</v>
      </c>
      <c r="C23" s="102" t="s">
        <v>181</v>
      </c>
      <c r="D23" s="65"/>
      <c r="E23" s="76" t="s">
        <v>182</v>
      </c>
      <c r="F23" s="77">
        <v>-368</v>
      </c>
      <c r="G23" s="100">
        <f t="shared" si="0"/>
        <v>-0.33515482695810567</v>
      </c>
      <c r="H23" s="77">
        <v>-9</v>
      </c>
      <c r="I23" s="100">
        <f t="shared" si="1"/>
        <v>-0.009202453987730062</v>
      </c>
    </row>
    <row r="24" spans="1:9" ht="21.75" customHeight="1">
      <c r="A24" s="65"/>
      <c r="B24" s="101" t="s">
        <v>145</v>
      </c>
      <c r="C24" s="102" t="s">
        <v>183</v>
      </c>
      <c r="D24" s="65"/>
      <c r="E24" s="76" t="s">
        <v>184</v>
      </c>
      <c r="F24" s="77"/>
      <c r="G24" s="100">
        <f t="shared" si="0"/>
        <v>0</v>
      </c>
      <c r="H24" s="77"/>
      <c r="I24" s="100">
        <f t="shared" si="1"/>
        <v>0</v>
      </c>
    </row>
    <row r="25" spans="1:9" ht="21.75" customHeight="1">
      <c r="A25" s="65"/>
      <c r="B25" s="101" t="s">
        <v>156</v>
      </c>
      <c r="C25" s="103" t="s">
        <v>185</v>
      </c>
      <c r="D25" s="65"/>
      <c r="E25" s="76" t="s">
        <v>186</v>
      </c>
      <c r="F25" s="77"/>
      <c r="G25" s="100">
        <f t="shared" si="0"/>
        <v>0</v>
      </c>
      <c r="H25" s="77">
        <v>25</v>
      </c>
      <c r="I25" s="100">
        <f t="shared" si="1"/>
        <v>0.02556237218813906</v>
      </c>
    </row>
    <row r="26" spans="1:9" s="105" customFormat="1" ht="21.75" customHeight="1">
      <c r="A26" s="69"/>
      <c r="B26" s="104" t="s">
        <v>153</v>
      </c>
      <c r="C26" s="84" t="s">
        <v>187</v>
      </c>
      <c r="D26" s="69"/>
      <c r="E26" s="76" t="s">
        <v>188</v>
      </c>
      <c r="F26" s="85">
        <f>SUM(F21:F25)</f>
        <v>9757</v>
      </c>
      <c r="G26" s="100">
        <f t="shared" si="0"/>
        <v>8.886156648451731</v>
      </c>
      <c r="H26" s="85">
        <f>SUM(H21:H25)</f>
        <v>3686</v>
      </c>
      <c r="I26" s="100">
        <f t="shared" si="1"/>
        <v>3.7689161554192228</v>
      </c>
    </row>
    <row r="27" spans="1:9" ht="27" customHeight="1">
      <c r="A27" s="65"/>
      <c r="B27" s="107" t="s">
        <v>150</v>
      </c>
      <c r="C27" s="103" t="s">
        <v>189</v>
      </c>
      <c r="D27" s="65"/>
      <c r="E27" s="76" t="s">
        <v>190</v>
      </c>
      <c r="F27" s="77"/>
      <c r="G27" s="100">
        <f t="shared" si="0"/>
        <v>0</v>
      </c>
      <c r="H27" s="77">
        <v>89</v>
      </c>
      <c r="I27" s="100">
        <f t="shared" si="1"/>
        <v>0.09100204498977506</v>
      </c>
    </row>
    <row r="28" spans="1:9" ht="27.75" customHeight="1">
      <c r="A28" s="65"/>
      <c r="B28" s="107" t="s">
        <v>156</v>
      </c>
      <c r="C28" s="103" t="s">
        <v>191</v>
      </c>
      <c r="D28" s="65"/>
      <c r="E28" s="76" t="s">
        <v>192</v>
      </c>
      <c r="F28" s="77">
        <v>-928</v>
      </c>
      <c r="G28" s="100">
        <f t="shared" si="0"/>
        <v>-0.8451730418943534</v>
      </c>
      <c r="H28" s="77"/>
      <c r="I28" s="100">
        <f t="shared" si="1"/>
        <v>0</v>
      </c>
    </row>
    <row r="29" spans="1:9" ht="27" customHeight="1">
      <c r="A29" s="65"/>
      <c r="B29" s="107" t="s">
        <v>150</v>
      </c>
      <c r="C29" s="103" t="s">
        <v>193</v>
      </c>
      <c r="D29" s="65"/>
      <c r="E29" s="76" t="s">
        <v>194</v>
      </c>
      <c r="F29" s="77">
        <v>-413</v>
      </c>
      <c r="G29" s="100">
        <f t="shared" si="0"/>
        <v>-0.3761384335154827</v>
      </c>
      <c r="H29" s="77">
        <v>2</v>
      </c>
      <c r="I29" s="100">
        <f t="shared" si="1"/>
        <v>0.002044989775051125</v>
      </c>
    </row>
    <row r="30" spans="1:9" ht="21.75" customHeight="1">
      <c r="A30" s="65"/>
      <c r="B30" s="101" t="s">
        <v>150</v>
      </c>
      <c r="C30" s="102" t="s">
        <v>195</v>
      </c>
      <c r="D30" s="65"/>
      <c r="E30" s="76" t="s">
        <v>196</v>
      </c>
      <c r="F30" s="77">
        <v>6</v>
      </c>
      <c r="G30" s="100">
        <f t="shared" si="0"/>
        <v>0.00546448087431694</v>
      </c>
      <c r="H30" s="77"/>
      <c r="I30" s="100">
        <f t="shared" si="1"/>
        <v>0</v>
      </c>
    </row>
    <row r="31" spans="1:9" ht="21.75" customHeight="1">
      <c r="A31" s="65"/>
      <c r="B31" s="101" t="s">
        <v>150</v>
      </c>
      <c r="C31" s="102" t="s">
        <v>197</v>
      </c>
      <c r="D31" s="65"/>
      <c r="E31" s="76" t="s">
        <v>198</v>
      </c>
      <c r="F31" s="77"/>
      <c r="G31" s="100">
        <f t="shared" si="0"/>
        <v>0</v>
      </c>
      <c r="H31" s="77">
        <v>-4</v>
      </c>
      <c r="I31" s="100">
        <f t="shared" si="1"/>
        <v>-0.00408997955010225</v>
      </c>
    </row>
    <row r="32" spans="1:9" s="105" customFormat="1" ht="21.75" customHeight="1">
      <c r="A32" s="69"/>
      <c r="B32" s="104" t="s">
        <v>153</v>
      </c>
      <c r="C32" s="84" t="s">
        <v>199</v>
      </c>
      <c r="D32" s="69"/>
      <c r="E32" s="76" t="s">
        <v>200</v>
      </c>
      <c r="F32" s="85">
        <f>SUM(F26:F31)</f>
        <v>8422</v>
      </c>
      <c r="G32" s="100">
        <f t="shared" si="0"/>
        <v>7.6703096539162114</v>
      </c>
      <c r="H32" s="85">
        <f>SUM(H26:H31)</f>
        <v>3773</v>
      </c>
      <c r="I32" s="100">
        <f t="shared" si="1"/>
        <v>3.857873210633947</v>
      </c>
    </row>
    <row r="33" spans="1:9" ht="21.75" customHeight="1">
      <c r="A33" s="65"/>
      <c r="B33" s="101" t="s">
        <v>150</v>
      </c>
      <c r="C33" s="102" t="s">
        <v>201</v>
      </c>
      <c r="D33" s="65"/>
      <c r="E33" s="76" t="s">
        <v>202</v>
      </c>
      <c r="F33" s="77">
        <v>287</v>
      </c>
      <c r="G33" s="100">
        <f t="shared" si="0"/>
        <v>0.26138433515482695</v>
      </c>
      <c r="H33" s="77">
        <v>7</v>
      </c>
      <c r="I33" s="100">
        <f t="shared" si="1"/>
        <v>0.007157464212678937</v>
      </c>
    </row>
    <row r="34" spans="1:9" s="105" customFormat="1" ht="21.75" customHeight="1">
      <c r="A34" s="69"/>
      <c r="B34" s="104" t="s">
        <v>153</v>
      </c>
      <c r="C34" s="84" t="s">
        <v>203</v>
      </c>
      <c r="D34" s="69"/>
      <c r="E34" s="76" t="s">
        <v>204</v>
      </c>
      <c r="F34" s="85">
        <f>SUM(F32:F33)</f>
        <v>8709</v>
      </c>
      <c r="G34" s="100">
        <f t="shared" si="0"/>
        <v>7.9316939890710385</v>
      </c>
      <c r="H34" s="85">
        <f>SUM(H32:H33)</f>
        <v>3780</v>
      </c>
      <c r="I34" s="100">
        <f t="shared" si="1"/>
        <v>3.8650306748466257</v>
      </c>
    </row>
    <row r="35" spans="1:9" ht="18" customHeight="1">
      <c r="A35" s="65"/>
      <c r="B35" s="92"/>
      <c r="C35" s="65"/>
      <c r="D35" s="65"/>
      <c r="E35" s="66"/>
      <c r="F35" s="67"/>
      <c r="G35" s="93"/>
      <c r="H35" s="67"/>
      <c r="I35" s="93"/>
    </row>
  </sheetData>
  <sheetProtection sheet="1" objects="1"/>
  <printOptions/>
  <pageMargins left="0.4724409448818898" right="0.4330708661417323" top="0.6299212598425197" bottom="0.7874015748031497" header="0" footer="0"/>
  <pageSetup fitToHeight="1" fitToWidth="1" orientation="portrait" paperSize="9" scale="99" r:id="rId2"/>
  <headerFooter alignWithMargins="0">
    <oddFooter>&amp;R&amp;"Times,Regular"&amp;A</oddFooter>
  </headerFooter>
  <drawing r:id="rId1"/>
</worksheet>
</file>

<file path=xl/worksheets/sheet6.xml><?xml version="1.0" encoding="utf-8"?>
<worksheet xmlns="http://schemas.openxmlformats.org/spreadsheetml/2006/main" xmlns:r="http://schemas.openxmlformats.org/officeDocument/2006/relationships">
  <dimension ref="A1:G69"/>
  <sheetViews>
    <sheetView tabSelected="1" zoomScalePageLayoutView="0" workbookViewId="0" topLeftCell="A14">
      <selection activeCell="I37" sqref="I37"/>
    </sheetView>
  </sheetViews>
  <sheetFormatPr defaultColWidth="11.421875" defaultRowHeight="15" customHeight="1"/>
  <cols>
    <col min="1" max="1" width="1.7109375" style="68" customWidth="1"/>
    <col min="2" max="2" width="3.28125" style="68" customWidth="1"/>
    <col min="3" max="3" width="46.421875" style="68" customWidth="1"/>
    <col min="4" max="4" width="0.9921875" style="68" customWidth="1"/>
    <col min="5" max="5" width="4.8515625" style="90" customWidth="1"/>
    <col min="6" max="6" width="18.57421875" style="91" customWidth="1"/>
    <col min="7" max="7" width="20.57421875" style="91" customWidth="1"/>
    <col min="8" max="16384" width="11.421875" style="68" customWidth="1"/>
  </cols>
  <sheetData>
    <row r="1" spans="1:7" ht="15" customHeight="1">
      <c r="A1" s="64" t="str">
        <f>'G-1'!$B$3</f>
        <v> </v>
      </c>
      <c r="B1" s="65"/>
      <c r="C1" s="65"/>
      <c r="D1" s="65"/>
      <c r="E1" s="66"/>
      <c r="F1" s="67"/>
      <c r="G1" s="67"/>
    </row>
    <row r="2" spans="1:7" ht="12" customHeight="1">
      <c r="A2" s="65"/>
      <c r="B2" s="65"/>
      <c r="C2" s="65"/>
      <c r="D2" s="65"/>
      <c r="E2" s="66"/>
      <c r="F2" s="67"/>
      <c r="G2" s="67"/>
    </row>
    <row r="3" spans="1:7" ht="6.75" customHeight="1" hidden="1">
      <c r="A3" s="65"/>
      <c r="B3" s="65"/>
      <c r="C3" s="65"/>
      <c r="D3" s="65"/>
      <c r="E3" s="66"/>
      <c r="F3" s="67"/>
      <c r="G3" s="67"/>
    </row>
    <row r="4" spans="1:7" ht="12.75" customHeight="1">
      <c r="A4" s="65"/>
      <c r="B4" s="65"/>
      <c r="C4" s="110" t="s">
        <v>41</v>
      </c>
      <c r="D4" s="65"/>
      <c r="E4" s="66"/>
      <c r="F4" s="67"/>
      <c r="G4" s="67"/>
    </row>
    <row r="5" spans="1:7" ht="15" customHeight="1">
      <c r="A5" s="65"/>
      <c r="B5" s="65"/>
      <c r="C5" s="111" t="s">
        <v>42</v>
      </c>
      <c r="D5" s="65"/>
      <c r="E5" s="66"/>
      <c r="F5" s="72" t="s">
        <v>43</v>
      </c>
      <c r="G5" s="72" t="s">
        <v>44</v>
      </c>
    </row>
    <row r="6" spans="1:7" ht="3.75" customHeight="1">
      <c r="A6" s="65"/>
      <c r="B6" s="65"/>
      <c r="C6" s="65"/>
      <c r="D6" s="65"/>
      <c r="E6" s="66"/>
      <c r="F6" s="73"/>
      <c r="G6" s="73"/>
    </row>
    <row r="7" spans="1:7" ht="13.5" customHeight="1">
      <c r="A7" s="65"/>
      <c r="B7" s="74" t="s">
        <v>45</v>
      </c>
      <c r="C7" s="75" t="s">
        <v>46</v>
      </c>
      <c r="D7" s="65"/>
      <c r="E7" s="76" t="s">
        <v>205</v>
      </c>
      <c r="F7" s="77">
        <v>36</v>
      </c>
      <c r="G7" s="77"/>
    </row>
    <row r="8" spans="1:7" ht="4.5" customHeight="1">
      <c r="A8" s="65"/>
      <c r="B8" s="112"/>
      <c r="C8" s="65"/>
      <c r="D8" s="65"/>
      <c r="E8" s="79"/>
      <c r="F8" s="67"/>
      <c r="G8" s="67"/>
    </row>
    <row r="9" spans="1:7" ht="15" customHeight="1">
      <c r="A9" s="65"/>
      <c r="B9" s="80" t="s">
        <v>48</v>
      </c>
      <c r="C9" s="81" t="s">
        <v>49</v>
      </c>
      <c r="D9" s="65"/>
      <c r="E9" s="76" t="s">
        <v>206</v>
      </c>
      <c r="F9" s="77">
        <v>761</v>
      </c>
      <c r="G9" s="77">
        <v>52</v>
      </c>
    </row>
    <row r="10" spans="1:7" ht="15" customHeight="1">
      <c r="A10" s="65"/>
      <c r="B10" s="80" t="s">
        <v>51</v>
      </c>
      <c r="C10" s="81" t="s">
        <v>52</v>
      </c>
      <c r="D10" s="65"/>
      <c r="E10" s="76" t="s">
        <v>207</v>
      </c>
      <c r="F10" s="77">
        <v>14175</v>
      </c>
      <c r="G10" s="77">
        <v>3267</v>
      </c>
    </row>
    <row r="11" spans="1:7" ht="15" customHeight="1">
      <c r="A11" s="65"/>
      <c r="B11" s="80" t="s">
        <v>54</v>
      </c>
      <c r="C11" s="82" t="s">
        <v>55</v>
      </c>
      <c r="D11" s="65"/>
      <c r="E11" s="76" t="s">
        <v>208</v>
      </c>
      <c r="F11" s="77">
        <v>6113</v>
      </c>
      <c r="G11" s="77">
        <v>2194</v>
      </c>
    </row>
    <row r="12" spans="1:7" ht="15" customHeight="1">
      <c r="A12" s="65"/>
      <c r="B12" s="80" t="s">
        <v>57</v>
      </c>
      <c r="C12" s="81" t="s">
        <v>58</v>
      </c>
      <c r="D12" s="65"/>
      <c r="E12" s="76" t="s">
        <v>209</v>
      </c>
      <c r="F12" s="77">
        <v>8062</v>
      </c>
      <c r="G12" s="77">
        <v>1073</v>
      </c>
    </row>
    <row r="13" spans="1:7" ht="15" customHeight="1">
      <c r="A13" s="65"/>
      <c r="B13" s="80" t="s">
        <v>60</v>
      </c>
      <c r="C13" s="81" t="s">
        <v>61</v>
      </c>
      <c r="D13" s="65"/>
      <c r="E13" s="76" t="s">
        <v>210</v>
      </c>
      <c r="F13" s="77">
        <v>39828</v>
      </c>
      <c r="G13" s="77">
        <v>19433</v>
      </c>
    </row>
    <row r="14" spans="1:7" ht="15" customHeight="1">
      <c r="A14" s="65"/>
      <c r="B14" s="80" t="s">
        <v>63</v>
      </c>
      <c r="C14" s="81" t="s">
        <v>64</v>
      </c>
      <c r="D14" s="65"/>
      <c r="E14" s="76" t="s">
        <v>211</v>
      </c>
      <c r="F14" s="77">
        <v>21907</v>
      </c>
      <c r="G14" s="77">
        <v>12113</v>
      </c>
    </row>
    <row r="15" spans="1:7" ht="15" customHeight="1">
      <c r="A15" s="65"/>
      <c r="B15" s="80" t="s">
        <v>66</v>
      </c>
      <c r="C15" s="81" t="s">
        <v>212</v>
      </c>
      <c r="D15" s="65"/>
      <c r="E15" s="76" t="s">
        <v>213</v>
      </c>
      <c r="F15" s="77">
        <v>909</v>
      </c>
      <c r="G15" s="77">
        <v>1694</v>
      </c>
    </row>
    <row r="16" spans="1:7" ht="15" customHeight="1">
      <c r="A16" s="65"/>
      <c r="B16" s="80" t="s">
        <v>69</v>
      </c>
      <c r="C16" s="81" t="s">
        <v>70</v>
      </c>
      <c r="D16" s="65"/>
      <c r="E16" s="76" t="s">
        <v>214</v>
      </c>
      <c r="F16" s="77">
        <v>0</v>
      </c>
      <c r="G16" s="77">
        <v>0</v>
      </c>
    </row>
    <row r="17" spans="1:7" ht="13.5" customHeight="1">
      <c r="A17" s="65"/>
      <c r="B17" s="83" t="s">
        <v>72</v>
      </c>
      <c r="C17" s="84" t="s">
        <v>73</v>
      </c>
      <c r="D17" s="65"/>
      <c r="E17" s="76" t="s">
        <v>215</v>
      </c>
      <c r="F17" s="85">
        <f>SUM(F9+F10+F13+F14+F15+F16)</f>
        <v>77580</v>
      </c>
      <c r="G17" s="85">
        <f>SUM(G9+G10+G13+G14+G15+G16)</f>
        <v>36559</v>
      </c>
    </row>
    <row r="18" spans="1:7" ht="6" customHeight="1">
      <c r="A18" s="65"/>
      <c r="B18" s="78"/>
      <c r="C18" s="112"/>
      <c r="D18" s="65"/>
      <c r="E18" s="79"/>
      <c r="F18" s="67"/>
      <c r="G18" s="67"/>
    </row>
    <row r="19" spans="1:7" ht="13.5" customHeight="1">
      <c r="A19" s="65"/>
      <c r="B19" s="74" t="s">
        <v>75</v>
      </c>
      <c r="C19" s="75" t="s">
        <v>216</v>
      </c>
      <c r="D19" s="65"/>
      <c r="E19" s="76" t="s">
        <v>217</v>
      </c>
      <c r="F19" s="77">
        <v>25056</v>
      </c>
      <c r="G19" s="77">
        <v>3989</v>
      </c>
    </row>
    <row r="20" spans="1:7" ht="6" customHeight="1">
      <c r="A20" s="65"/>
      <c r="B20" s="78"/>
      <c r="C20" s="112"/>
      <c r="D20" s="65"/>
      <c r="E20" s="79"/>
      <c r="F20" s="67"/>
      <c r="G20" s="67"/>
    </row>
    <row r="21" spans="1:7" ht="13.5" customHeight="1">
      <c r="A21" s="65"/>
      <c r="B21" s="74" t="s">
        <v>93</v>
      </c>
      <c r="C21" s="75" t="s">
        <v>76</v>
      </c>
      <c r="D21" s="65"/>
      <c r="E21" s="76" t="s">
        <v>218</v>
      </c>
      <c r="F21" s="77">
        <v>750</v>
      </c>
      <c r="G21" s="77">
        <v>13</v>
      </c>
    </row>
    <row r="22" spans="1:7" ht="6" customHeight="1">
      <c r="A22" s="65"/>
      <c r="B22" s="78"/>
      <c r="C22" s="112"/>
      <c r="D22" s="65"/>
      <c r="E22" s="79"/>
      <c r="F22" s="67"/>
      <c r="G22" s="67"/>
    </row>
    <row r="23" spans="1:7" ht="15" customHeight="1">
      <c r="A23" s="65"/>
      <c r="B23" s="80" t="s">
        <v>48</v>
      </c>
      <c r="C23" s="81" t="s">
        <v>78</v>
      </c>
      <c r="D23" s="65"/>
      <c r="E23" s="76" t="s">
        <v>219</v>
      </c>
      <c r="F23" s="77">
        <v>0</v>
      </c>
      <c r="G23" s="77">
        <v>0</v>
      </c>
    </row>
    <row r="24" spans="1:7" ht="15" customHeight="1">
      <c r="A24" s="65"/>
      <c r="B24" s="80" t="s">
        <v>51</v>
      </c>
      <c r="C24" s="81" t="s">
        <v>80</v>
      </c>
      <c r="D24" s="65"/>
      <c r="E24" s="76" t="s">
        <v>220</v>
      </c>
      <c r="F24" s="77">
        <v>16255</v>
      </c>
      <c r="G24" s="77">
        <v>1405</v>
      </c>
    </row>
    <row r="25" spans="1:7" ht="15" customHeight="1">
      <c r="A25" s="65"/>
      <c r="B25" s="80" t="s">
        <v>60</v>
      </c>
      <c r="C25" s="81" t="s">
        <v>82</v>
      </c>
      <c r="D25" s="65"/>
      <c r="E25" s="76" t="s">
        <v>221</v>
      </c>
      <c r="F25" s="77">
        <v>58409</v>
      </c>
      <c r="G25" s="77">
        <v>26686</v>
      </c>
    </row>
    <row r="26" spans="1:7" ht="15" customHeight="1">
      <c r="A26" s="65"/>
      <c r="B26" s="80" t="s">
        <v>63</v>
      </c>
      <c r="C26" s="81" t="s">
        <v>84</v>
      </c>
      <c r="D26" s="65"/>
      <c r="E26" s="76" t="s">
        <v>222</v>
      </c>
      <c r="F26" s="77">
        <v>14737</v>
      </c>
      <c r="G26" s="77">
        <v>12721</v>
      </c>
    </row>
    <row r="27" spans="1:7" ht="15" customHeight="1">
      <c r="A27" s="65"/>
      <c r="B27" s="80" t="s">
        <v>66</v>
      </c>
      <c r="C27" s="81" t="s">
        <v>223</v>
      </c>
      <c r="D27" s="65"/>
      <c r="E27" s="76" t="s">
        <v>224</v>
      </c>
      <c r="F27" s="77">
        <v>0</v>
      </c>
      <c r="G27" s="77">
        <v>0</v>
      </c>
    </row>
    <row r="28" spans="1:7" ht="15" customHeight="1">
      <c r="A28" s="65"/>
      <c r="B28" s="80" t="s">
        <v>69</v>
      </c>
      <c r="C28" s="81" t="s">
        <v>88</v>
      </c>
      <c r="D28" s="65"/>
      <c r="E28" s="76" t="s">
        <v>225</v>
      </c>
      <c r="F28" s="77">
        <v>4479</v>
      </c>
      <c r="G28" s="77">
        <v>896</v>
      </c>
    </row>
    <row r="29" spans="1:7" ht="15" customHeight="1">
      <c r="A29" s="65"/>
      <c r="B29" s="80" t="s">
        <v>90</v>
      </c>
      <c r="C29" s="81" t="s">
        <v>91</v>
      </c>
      <c r="D29" s="65"/>
      <c r="E29" s="76" t="s">
        <v>226</v>
      </c>
      <c r="F29" s="77">
        <v>1105</v>
      </c>
      <c r="G29" s="77">
        <v>612</v>
      </c>
    </row>
    <row r="30" spans="1:7" ht="13.5" customHeight="1">
      <c r="A30" s="65"/>
      <c r="B30" s="83" t="s">
        <v>135</v>
      </c>
      <c r="C30" s="84" t="s">
        <v>94</v>
      </c>
      <c r="D30" s="65"/>
      <c r="E30" s="76" t="s">
        <v>227</v>
      </c>
      <c r="F30" s="85">
        <f>SUM(F23:F29)</f>
        <v>94985</v>
      </c>
      <c r="G30" s="85">
        <f>SUM(G23:G29)</f>
        <v>42320</v>
      </c>
    </row>
    <row r="31" spans="1:7" ht="6" customHeight="1">
      <c r="A31" s="65"/>
      <c r="B31" s="78"/>
      <c r="C31" s="112"/>
      <c r="D31" s="65"/>
      <c r="E31" s="79"/>
      <c r="F31" s="67"/>
      <c r="G31" s="67"/>
    </row>
    <row r="32" spans="1:7" ht="13.5" customHeight="1">
      <c r="A32" s="65"/>
      <c r="B32" s="74"/>
      <c r="C32" s="86" t="s">
        <v>228</v>
      </c>
      <c r="D32" s="65"/>
      <c r="E32" s="76" t="s">
        <v>229</v>
      </c>
      <c r="F32" s="85">
        <f>SUM(F7+F17+F19+F21+F30)</f>
        <v>198407</v>
      </c>
      <c r="G32" s="85">
        <f>SUM(G7+G17+G19+G21+G30)</f>
        <v>82881</v>
      </c>
    </row>
    <row r="33" spans="1:7" ht="10.5" customHeight="1">
      <c r="A33" s="65"/>
      <c r="B33" s="78"/>
      <c r="C33" s="112"/>
      <c r="D33" s="65"/>
      <c r="E33" s="79"/>
      <c r="F33" s="67"/>
      <c r="G33" s="67"/>
    </row>
    <row r="34" spans="1:7" ht="14.25" customHeight="1">
      <c r="A34" s="65"/>
      <c r="B34" s="78"/>
      <c r="C34" s="111" t="s">
        <v>98</v>
      </c>
      <c r="D34" s="65"/>
      <c r="E34" s="79"/>
      <c r="F34" s="113" t="s">
        <v>43</v>
      </c>
      <c r="G34" s="113" t="s">
        <v>44</v>
      </c>
    </row>
    <row r="35" spans="1:7" ht="4.5" customHeight="1">
      <c r="A35" s="65"/>
      <c r="B35" s="78"/>
      <c r="C35" s="112"/>
      <c r="D35" s="65"/>
      <c r="E35" s="79"/>
      <c r="F35" s="67"/>
      <c r="G35" s="67"/>
    </row>
    <row r="36" spans="1:7" ht="13.5" customHeight="1">
      <c r="A36" s="65"/>
      <c r="B36" s="80" t="s">
        <v>48</v>
      </c>
      <c r="C36" s="81" t="s">
        <v>99</v>
      </c>
      <c r="D36" s="65"/>
      <c r="E36" s="76" t="s">
        <v>230</v>
      </c>
      <c r="F36" s="77">
        <v>3641</v>
      </c>
      <c r="G36" s="77">
        <v>1856</v>
      </c>
    </row>
    <row r="37" spans="1:7" ht="15" customHeight="1">
      <c r="A37" s="65"/>
      <c r="B37" s="80" t="s">
        <v>51</v>
      </c>
      <c r="C37" s="81" t="s">
        <v>231</v>
      </c>
      <c r="D37" s="65"/>
      <c r="E37" s="76" t="s">
        <v>232</v>
      </c>
      <c r="F37" s="77">
        <f>18031+547+1772+41174</f>
        <v>61524</v>
      </c>
      <c r="G37" s="77">
        <v>38142</v>
      </c>
    </row>
    <row r="38" spans="1:7" ht="15" customHeight="1">
      <c r="A38" s="65"/>
      <c r="B38" s="80" t="s">
        <v>60</v>
      </c>
      <c r="C38" s="81" t="s">
        <v>233</v>
      </c>
      <c r="D38" s="65"/>
      <c r="E38" s="76" t="s">
        <v>234</v>
      </c>
      <c r="F38" s="77">
        <f>9404+901</f>
        <v>10305</v>
      </c>
      <c r="G38" s="77">
        <v>7166</v>
      </c>
    </row>
    <row r="39" spans="1:7" ht="15" customHeight="1">
      <c r="A39" s="65"/>
      <c r="B39" s="80" t="s">
        <v>63</v>
      </c>
      <c r="C39" s="81" t="s">
        <v>235</v>
      </c>
      <c r="D39" s="65"/>
      <c r="E39" s="76" t="s">
        <v>236</v>
      </c>
      <c r="F39" s="77">
        <v>-526</v>
      </c>
      <c r="G39" s="77">
        <v>0</v>
      </c>
    </row>
    <row r="40" spans="1:7" ht="15" customHeight="1">
      <c r="A40" s="65"/>
      <c r="B40" s="80" t="s">
        <v>66</v>
      </c>
      <c r="C40" s="81" t="s">
        <v>237</v>
      </c>
      <c r="D40" s="65"/>
      <c r="E40" s="76" t="s">
        <v>238</v>
      </c>
      <c r="F40" s="77">
        <v>8383</v>
      </c>
      <c r="G40" s="77">
        <v>5958</v>
      </c>
    </row>
    <row r="41" spans="1:7" ht="15" customHeight="1">
      <c r="A41" s="65"/>
      <c r="B41" s="80" t="s">
        <v>69</v>
      </c>
      <c r="C41" s="81" t="s">
        <v>107</v>
      </c>
      <c r="D41" s="65"/>
      <c r="E41" s="76" t="s">
        <v>239</v>
      </c>
      <c r="F41" s="77">
        <v>0</v>
      </c>
      <c r="G41" s="77">
        <v>0</v>
      </c>
    </row>
    <row r="42" spans="1:7" ht="13.5" customHeight="1">
      <c r="A42" s="65"/>
      <c r="B42" s="83" t="s">
        <v>45</v>
      </c>
      <c r="C42" s="84" t="s">
        <v>109</v>
      </c>
      <c r="D42" s="65"/>
      <c r="E42" s="76" t="s">
        <v>240</v>
      </c>
      <c r="F42" s="85">
        <f>SUM(F36:F41)</f>
        <v>83327</v>
      </c>
      <c r="G42" s="85">
        <f>SUM(G36:G41)</f>
        <v>53122</v>
      </c>
    </row>
    <row r="43" spans="1:7" ht="6" customHeight="1">
      <c r="A43" s="65"/>
      <c r="B43" s="78"/>
      <c r="C43" s="112"/>
      <c r="D43" s="65"/>
      <c r="E43" s="79"/>
      <c r="F43" s="67"/>
      <c r="G43" s="67"/>
    </row>
    <row r="44" spans="1:7" ht="13.5" customHeight="1">
      <c r="A44" s="65"/>
      <c r="B44" s="74" t="s">
        <v>72</v>
      </c>
      <c r="C44" s="75" t="s">
        <v>241</v>
      </c>
      <c r="D44" s="65"/>
      <c r="E44" s="76" t="s">
        <v>242</v>
      </c>
      <c r="F44" s="77">
        <v>2350</v>
      </c>
      <c r="G44" s="77">
        <v>1234</v>
      </c>
    </row>
    <row r="45" spans="1:7" ht="6" customHeight="1">
      <c r="A45" s="65"/>
      <c r="B45" s="78"/>
      <c r="C45" s="112"/>
      <c r="D45" s="65"/>
      <c r="E45" s="79"/>
      <c r="F45" s="67"/>
      <c r="G45" s="67"/>
    </row>
    <row r="46" spans="1:7" ht="15" customHeight="1">
      <c r="A46" s="65"/>
      <c r="B46" s="74" t="s">
        <v>75</v>
      </c>
      <c r="C46" s="75" t="s">
        <v>243</v>
      </c>
      <c r="D46" s="65"/>
      <c r="E46" s="76" t="s">
        <v>244</v>
      </c>
      <c r="F46" s="77">
        <v>0</v>
      </c>
      <c r="G46" s="77">
        <v>0</v>
      </c>
    </row>
    <row r="47" spans="1:7" ht="6" customHeight="1">
      <c r="A47" s="65"/>
      <c r="B47" s="78"/>
      <c r="C47" s="112"/>
      <c r="D47" s="65"/>
      <c r="E47" s="79"/>
      <c r="F47" s="67"/>
      <c r="G47" s="67"/>
    </row>
    <row r="48" spans="1:7" ht="15" customHeight="1">
      <c r="A48" s="65"/>
      <c r="B48" s="74" t="s">
        <v>93</v>
      </c>
      <c r="C48" s="75" t="s">
        <v>111</v>
      </c>
      <c r="D48" s="65"/>
      <c r="E48" s="76" t="s">
        <v>245</v>
      </c>
      <c r="F48" s="77">
        <v>21</v>
      </c>
      <c r="G48" s="77">
        <v>6</v>
      </c>
    </row>
    <row r="49" spans="1:7" ht="6.75" customHeight="1">
      <c r="A49" s="65"/>
      <c r="B49" s="78"/>
      <c r="C49" s="112"/>
      <c r="D49" s="65"/>
      <c r="E49" s="79"/>
      <c r="F49" s="67"/>
      <c r="G49" s="67"/>
    </row>
    <row r="50" spans="1:7" ht="13.5" customHeight="1">
      <c r="A50" s="65"/>
      <c r="B50" s="87" t="s">
        <v>135</v>
      </c>
      <c r="C50" s="88" t="s">
        <v>113</v>
      </c>
      <c r="D50" s="65"/>
      <c r="E50" s="76" t="s">
        <v>246</v>
      </c>
      <c r="F50" s="77">
        <v>3837</v>
      </c>
      <c r="G50" s="77">
        <v>629</v>
      </c>
    </row>
    <row r="51" spans="1:7" ht="6" customHeight="1">
      <c r="A51" s="65"/>
      <c r="B51" s="78"/>
      <c r="C51" s="112"/>
      <c r="D51" s="65"/>
      <c r="E51" s="79"/>
      <c r="F51" s="67"/>
      <c r="G51" s="67"/>
    </row>
    <row r="52" spans="1:7" ht="15" customHeight="1">
      <c r="A52" s="65"/>
      <c r="B52" s="80" t="s">
        <v>48</v>
      </c>
      <c r="C52" s="81" t="s">
        <v>115</v>
      </c>
      <c r="D52" s="65"/>
      <c r="E52" s="76" t="s">
        <v>247</v>
      </c>
      <c r="F52" s="77">
        <v>0</v>
      </c>
      <c r="G52" s="77">
        <v>0</v>
      </c>
    </row>
    <row r="53" spans="1:7" ht="15" customHeight="1">
      <c r="A53" s="65"/>
      <c r="B53" s="80" t="s">
        <v>51</v>
      </c>
      <c r="C53" s="81" t="s">
        <v>117</v>
      </c>
      <c r="D53" s="65"/>
      <c r="E53" s="76" t="s">
        <v>248</v>
      </c>
      <c r="F53" s="77">
        <v>10653</v>
      </c>
      <c r="G53" s="77">
        <v>1068</v>
      </c>
    </row>
    <row r="54" spans="1:7" ht="15" customHeight="1">
      <c r="A54" s="65"/>
      <c r="B54" s="80" t="s">
        <v>60</v>
      </c>
      <c r="C54" s="81" t="s">
        <v>121</v>
      </c>
      <c r="D54" s="65"/>
      <c r="E54" s="76" t="s">
        <v>249</v>
      </c>
      <c r="F54" s="77">
        <v>0</v>
      </c>
      <c r="G54" s="77">
        <v>0</v>
      </c>
    </row>
    <row r="55" spans="1:7" ht="15" customHeight="1">
      <c r="A55" s="65"/>
      <c r="B55" s="80" t="s">
        <v>63</v>
      </c>
      <c r="C55" s="81" t="s">
        <v>123</v>
      </c>
      <c r="D55" s="65"/>
      <c r="E55" s="76" t="s">
        <v>250</v>
      </c>
      <c r="F55" s="77">
        <v>5571</v>
      </c>
      <c r="G55" s="77">
        <v>218</v>
      </c>
    </row>
    <row r="56" spans="1:7" ht="13.5" customHeight="1">
      <c r="A56" s="65"/>
      <c r="B56" s="83" t="s">
        <v>138</v>
      </c>
      <c r="C56" s="84" t="s">
        <v>125</v>
      </c>
      <c r="D56" s="65"/>
      <c r="E56" s="76" t="s">
        <v>251</v>
      </c>
      <c r="F56" s="85">
        <f>SUM(F52:F55)</f>
        <v>16224</v>
      </c>
      <c r="G56" s="85">
        <f>SUM(G52:G55)</f>
        <v>1286</v>
      </c>
    </row>
    <row r="57" spans="1:7" ht="6" customHeight="1">
      <c r="A57" s="65"/>
      <c r="B57" s="78"/>
      <c r="C57" s="112"/>
      <c r="D57" s="65"/>
      <c r="E57" s="79"/>
      <c r="F57" s="67"/>
      <c r="G57" s="67"/>
    </row>
    <row r="58" spans="1:7" ht="15" customHeight="1">
      <c r="A58" s="65"/>
      <c r="B58" s="80" t="s">
        <v>48</v>
      </c>
      <c r="C58" s="81" t="s">
        <v>115</v>
      </c>
      <c r="D58" s="65"/>
      <c r="E58" s="76" t="s">
        <v>252</v>
      </c>
      <c r="F58" s="77">
        <v>0</v>
      </c>
      <c r="G58" s="77">
        <v>0</v>
      </c>
    </row>
    <row r="59" spans="1:7" ht="15" customHeight="1">
      <c r="A59" s="65"/>
      <c r="B59" s="80" t="s">
        <v>51</v>
      </c>
      <c r="C59" s="81" t="s">
        <v>117</v>
      </c>
      <c r="D59" s="65"/>
      <c r="E59" s="76" t="s">
        <v>253</v>
      </c>
      <c r="F59" s="77">
        <v>36135</v>
      </c>
      <c r="G59" s="77">
        <v>350</v>
      </c>
    </row>
    <row r="60" spans="1:7" ht="15" customHeight="1">
      <c r="A60" s="65"/>
      <c r="B60" s="80" t="s">
        <v>60</v>
      </c>
      <c r="C60" s="81" t="s">
        <v>130</v>
      </c>
      <c r="D60" s="65"/>
      <c r="E60" s="76" t="s">
        <v>254</v>
      </c>
      <c r="F60" s="77">
        <v>25869</v>
      </c>
      <c r="G60" s="77">
        <v>8985</v>
      </c>
    </row>
    <row r="61" spans="1:7" ht="15" customHeight="1">
      <c r="A61" s="65"/>
      <c r="B61" s="80" t="s">
        <v>63</v>
      </c>
      <c r="C61" s="81" t="s">
        <v>132</v>
      </c>
      <c r="D61" s="65"/>
      <c r="E61" s="76" t="s">
        <v>255</v>
      </c>
      <c r="F61" s="77">
        <v>29902</v>
      </c>
      <c r="G61" s="77">
        <f>16410+467</f>
        <v>16877</v>
      </c>
    </row>
    <row r="62" spans="1:7" ht="15" customHeight="1">
      <c r="A62" s="65"/>
      <c r="B62" s="80" t="s">
        <v>66</v>
      </c>
      <c r="C62" s="81" t="s">
        <v>91</v>
      </c>
      <c r="D62" s="65"/>
      <c r="E62" s="76" t="s">
        <v>256</v>
      </c>
      <c r="F62" s="77">
        <v>742</v>
      </c>
      <c r="G62" s="77">
        <v>392</v>
      </c>
    </row>
    <row r="63" spans="1:7" ht="13.5" customHeight="1">
      <c r="A63" s="65"/>
      <c r="B63" s="83" t="s">
        <v>257</v>
      </c>
      <c r="C63" s="84" t="s">
        <v>136</v>
      </c>
      <c r="D63" s="65"/>
      <c r="E63" s="76" t="s">
        <v>258</v>
      </c>
      <c r="F63" s="85">
        <f>SUM(F58:F62)</f>
        <v>92648</v>
      </c>
      <c r="G63" s="85">
        <f>SUM(G58:G62)</f>
        <v>26604</v>
      </c>
    </row>
    <row r="64" spans="1:7" ht="4.5" customHeight="1">
      <c r="A64" s="65"/>
      <c r="B64" s="78"/>
      <c r="C64" s="112"/>
      <c r="D64" s="65"/>
      <c r="E64" s="79"/>
      <c r="F64" s="114"/>
      <c r="G64" s="67"/>
    </row>
    <row r="65" spans="1:7" ht="13.5" customHeight="1">
      <c r="A65" s="65"/>
      <c r="B65" s="74" t="s">
        <v>259</v>
      </c>
      <c r="C65" s="89" t="s">
        <v>139</v>
      </c>
      <c r="D65" s="65"/>
      <c r="E65" s="76" t="s">
        <v>260</v>
      </c>
      <c r="F65" s="77">
        <v>0</v>
      </c>
      <c r="G65" s="77">
        <v>0</v>
      </c>
    </row>
    <row r="66" spans="1:7" ht="4.5" customHeight="1">
      <c r="A66" s="65"/>
      <c r="B66" s="78"/>
      <c r="C66" s="112"/>
      <c r="D66" s="65"/>
      <c r="E66" s="79"/>
      <c r="F66" s="67"/>
      <c r="G66" s="67"/>
    </row>
    <row r="67" spans="1:7" ht="13.5" customHeight="1">
      <c r="A67" s="65"/>
      <c r="B67" s="74"/>
      <c r="C67" s="86" t="s">
        <v>261</v>
      </c>
      <c r="D67" s="65"/>
      <c r="E67" s="76" t="s">
        <v>262</v>
      </c>
      <c r="F67" s="85">
        <f>SUM(F65+F63+F56+F50+F48+F42+F44+F46)</f>
        <v>198407</v>
      </c>
      <c r="G67" s="85">
        <f>SUM(G65+G63+G56+G50+G48+G42+G44+G46)</f>
        <v>82881</v>
      </c>
    </row>
    <row r="68" spans="1:7" ht="15" customHeight="1">
      <c r="A68" s="65"/>
      <c r="B68" s="65"/>
      <c r="C68" s="65"/>
      <c r="D68" s="65"/>
      <c r="E68" s="66"/>
      <c r="F68" s="67"/>
      <c r="G68" s="67"/>
    </row>
    <row r="69" spans="6:7" ht="15" customHeight="1">
      <c r="F69" s="69" t="str">
        <f>IF((F32&lt;&gt;F67),"DESCUADRADO",IF((F32=F67),"   "))</f>
        <v>   </v>
      </c>
      <c r="G69" s="69" t="str">
        <f>IF((G32&lt;&gt;G67),"DESCUADRADO",IF((G32=G67),"   "))</f>
        <v>   </v>
      </c>
    </row>
  </sheetData>
  <sheetProtection sheet="1" objects="1"/>
  <printOptions horizontalCentered="1"/>
  <pageMargins left="0.52" right="0.53" top="0.5" bottom="0.68" header="0" footer="0"/>
  <pageSetup orientation="portrait" paperSize="9" scale="90" r:id="rId2"/>
  <headerFooter alignWithMargins="0">
    <oddFooter>&amp;R&amp;"Times,Regular"&amp;A</oddFooter>
  </headerFooter>
  <drawing r:id="rId1"/>
</worksheet>
</file>

<file path=xl/worksheets/sheet7.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I37" sqref="I37"/>
    </sheetView>
  </sheetViews>
  <sheetFormatPr defaultColWidth="11.421875" defaultRowHeight="18" customHeight="1"/>
  <cols>
    <col min="1" max="1" width="1.7109375" style="68" customWidth="1"/>
    <col min="2" max="2" width="2.8515625" style="108" customWidth="1"/>
    <col min="3" max="3" width="48.00390625" style="68" customWidth="1"/>
    <col min="4" max="4" width="1.28515625" style="68" customWidth="1"/>
    <col min="5" max="5" width="5.28125" style="90" customWidth="1"/>
    <col min="6" max="6" width="12.8515625" style="91" customWidth="1"/>
    <col min="7" max="7" width="7.7109375" style="109" customWidth="1"/>
    <col min="8" max="8" width="12.7109375" style="91" customWidth="1"/>
    <col min="9" max="9" width="7.7109375" style="109" customWidth="1"/>
    <col min="10" max="16384" width="11.421875" style="68" customWidth="1"/>
  </cols>
  <sheetData>
    <row r="1" spans="1:9" ht="18" customHeight="1">
      <c r="A1" s="64" t="str">
        <f>'G-1'!$B$3</f>
        <v> </v>
      </c>
      <c r="B1" s="92"/>
      <c r="C1" s="65"/>
      <c r="D1" s="65"/>
      <c r="E1" s="66"/>
      <c r="F1" s="67"/>
      <c r="G1" s="93"/>
      <c r="H1" s="67"/>
      <c r="I1" s="93"/>
    </row>
    <row r="2" spans="1:9" ht="18" customHeight="1">
      <c r="A2" s="65"/>
      <c r="B2" s="92"/>
      <c r="C2" s="65"/>
      <c r="D2" s="65"/>
      <c r="E2" s="66"/>
      <c r="F2" s="67"/>
      <c r="G2" s="93"/>
      <c r="H2" s="67"/>
      <c r="I2" s="93"/>
    </row>
    <row r="3" spans="1:9" ht="9" customHeight="1">
      <c r="A3" s="65"/>
      <c r="B3" s="92"/>
      <c r="C3" s="65"/>
      <c r="D3" s="65"/>
      <c r="E3" s="66"/>
      <c r="F3" s="67"/>
      <c r="G3" s="93"/>
      <c r="H3" s="67"/>
      <c r="I3" s="93"/>
    </row>
    <row r="4" spans="1:9" ht="12.75" customHeight="1">
      <c r="A4" s="65"/>
      <c r="B4" s="92"/>
      <c r="C4" s="65"/>
      <c r="D4" s="65"/>
      <c r="E4" s="66"/>
      <c r="F4" s="94" t="s">
        <v>43</v>
      </c>
      <c r="G4" s="95"/>
      <c r="H4" s="94" t="s">
        <v>44</v>
      </c>
      <c r="I4" s="95"/>
    </row>
    <row r="5" spans="1:9" ht="13.5" customHeight="1">
      <c r="A5" s="65"/>
      <c r="B5" s="92"/>
      <c r="C5" s="96" t="s">
        <v>41</v>
      </c>
      <c r="D5" s="65"/>
      <c r="E5" s="66"/>
      <c r="F5" s="97" t="s">
        <v>143</v>
      </c>
      <c r="G5" s="98" t="s">
        <v>144</v>
      </c>
      <c r="H5" s="97" t="s">
        <v>143</v>
      </c>
      <c r="I5" s="98" t="s">
        <v>144</v>
      </c>
    </row>
    <row r="6" spans="1:9" ht="9.75" customHeight="1">
      <c r="A6" s="65"/>
      <c r="B6" s="92"/>
      <c r="C6" s="65"/>
      <c r="D6" s="65"/>
      <c r="E6" s="66"/>
      <c r="F6" s="67"/>
      <c r="G6" s="93"/>
      <c r="H6" s="67"/>
      <c r="I6" s="93"/>
    </row>
    <row r="7" spans="1:9" ht="19.5" customHeight="1">
      <c r="A7" s="65"/>
      <c r="B7" s="99" t="s">
        <v>145</v>
      </c>
      <c r="C7" s="81" t="s">
        <v>146</v>
      </c>
      <c r="D7" s="65"/>
      <c r="E7" s="76" t="s">
        <v>263</v>
      </c>
      <c r="F7" s="77">
        <v>86533</v>
      </c>
      <c r="G7" s="100">
        <f aca="true" t="shared" si="0" ref="G7:G40">IF((F$7=0),"   ",IF((F$7&lt;&gt;0),F7/F$7))</f>
        <v>1</v>
      </c>
      <c r="H7" s="77">
        <v>46562</v>
      </c>
      <c r="I7" s="100">
        <f aca="true" t="shared" si="1" ref="I7:I40">IF((H$7=0),"   ",IF((H$7&lt;&gt;0),H7/H$7))</f>
        <v>1</v>
      </c>
    </row>
    <row r="8" spans="1:9" ht="19.5" customHeight="1">
      <c r="A8" s="65"/>
      <c r="B8" s="101" t="s">
        <v>145</v>
      </c>
      <c r="C8" s="102" t="s">
        <v>148</v>
      </c>
      <c r="D8" s="65"/>
      <c r="E8" s="76" t="s">
        <v>264</v>
      </c>
      <c r="F8" s="77">
        <v>1009</v>
      </c>
      <c r="G8" s="100">
        <f t="shared" si="0"/>
        <v>0.011660291449504813</v>
      </c>
      <c r="H8" s="77">
        <v>606</v>
      </c>
      <c r="I8" s="100">
        <f t="shared" si="1"/>
        <v>0.013014904858038743</v>
      </c>
    </row>
    <row r="9" spans="1:9" ht="19.5" customHeight="1">
      <c r="A9" s="65"/>
      <c r="B9" s="101" t="s">
        <v>150</v>
      </c>
      <c r="C9" s="102" t="s">
        <v>151</v>
      </c>
      <c r="D9" s="65"/>
      <c r="E9" s="76" t="s">
        <v>265</v>
      </c>
      <c r="F9" s="77">
        <v>0</v>
      </c>
      <c r="G9" s="100">
        <f t="shared" si="0"/>
        <v>0</v>
      </c>
      <c r="H9" s="77">
        <v>0</v>
      </c>
      <c r="I9" s="100">
        <f t="shared" si="1"/>
        <v>0</v>
      </c>
    </row>
    <row r="10" spans="1:9" s="105" customFormat="1" ht="19.5" customHeight="1">
      <c r="A10" s="69"/>
      <c r="B10" s="104" t="s">
        <v>153</v>
      </c>
      <c r="C10" s="84" t="s">
        <v>154</v>
      </c>
      <c r="D10" s="69"/>
      <c r="E10" s="76" t="s">
        <v>266</v>
      </c>
      <c r="F10" s="85">
        <f>SUM(F7:F9)</f>
        <v>87542</v>
      </c>
      <c r="G10" s="100">
        <f t="shared" si="0"/>
        <v>1.0116602914495048</v>
      </c>
      <c r="H10" s="85">
        <f>SUM(H7:H9)</f>
        <v>47168</v>
      </c>
      <c r="I10" s="100">
        <f t="shared" si="1"/>
        <v>1.0130149048580388</v>
      </c>
    </row>
    <row r="11" spans="1:9" ht="19.5" customHeight="1">
      <c r="A11" s="65"/>
      <c r="B11" s="101" t="s">
        <v>156</v>
      </c>
      <c r="C11" s="102" t="s">
        <v>157</v>
      </c>
      <c r="D11" s="65"/>
      <c r="E11" s="76" t="s">
        <v>267</v>
      </c>
      <c r="F11" s="77">
        <v>-27682</v>
      </c>
      <c r="G11" s="100">
        <f t="shared" si="0"/>
        <v>-0.3199010782013798</v>
      </c>
      <c r="H11" s="77">
        <v>-12457</v>
      </c>
      <c r="I11" s="100">
        <f t="shared" si="1"/>
        <v>-0.2675357587732486</v>
      </c>
    </row>
    <row r="12" spans="1:9" ht="24" customHeight="1">
      <c r="A12" s="65"/>
      <c r="B12" s="101" t="s">
        <v>150</v>
      </c>
      <c r="C12" s="103" t="s">
        <v>159</v>
      </c>
      <c r="D12" s="65"/>
      <c r="E12" s="76" t="s">
        <v>268</v>
      </c>
      <c r="F12" s="77">
        <v>0</v>
      </c>
      <c r="G12" s="100">
        <f t="shared" si="0"/>
        <v>0</v>
      </c>
      <c r="H12" s="77">
        <v>0</v>
      </c>
      <c r="I12" s="100">
        <f t="shared" si="1"/>
        <v>0</v>
      </c>
    </row>
    <row r="13" spans="1:9" ht="19.5" customHeight="1">
      <c r="A13" s="65"/>
      <c r="B13" s="101" t="s">
        <v>156</v>
      </c>
      <c r="C13" s="102" t="s">
        <v>161</v>
      </c>
      <c r="D13" s="65"/>
      <c r="E13" s="76" t="s">
        <v>269</v>
      </c>
      <c r="F13" s="77">
        <v>-22318</v>
      </c>
      <c r="G13" s="100">
        <f t="shared" si="0"/>
        <v>-0.25791316607537007</v>
      </c>
      <c r="H13" s="77">
        <v>-13587</v>
      </c>
      <c r="I13" s="100">
        <f t="shared" si="1"/>
        <v>-0.29180447575275975</v>
      </c>
    </row>
    <row r="14" spans="1:9" s="105" customFormat="1" ht="19.5" customHeight="1">
      <c r="A14" s="69"/>
      <c r="B14" s="104" t="s">
        <v>153</v>
      </c>
      <c r="C14" s="84" t="s">
        <v>163</v>
      </c>
      <c r="D14" s="69"/>
      <c r="E14" s="76" t="s">
        <v>270</v>
      </c>
      <c r="F14" s="85">
        <f>SUM(F10:F13)</f>
        <v>37542</v>
      </c>
      <c r="G14" s="100">
        <f t="shared" si="0"/>
        <v>0.4338460471727549</v>
      </c>
      <c r="H14" s="85">
        <f>SUM(H10:H13)</f>
        <v>21124</v>
      </c>
      <c r="I14" s="100">
        <f t="shared" si="1"/>
        <v>0.4536746703320304</v>
      </c>
    </row>
    <row r="15" spans="1:9" ht="19.5" customHeight="1">
      <c r="A15" s="65"/>
      <c r="B15" s="101" t="s">
        <v>150</v>
      </c>
      <c r="C15" s="102" t="s">
        <v>165</v>
      </c>
      <c r="D15" s="65"/>
      <c r="E15" s="76" t="s">
        <v>271</v>
      </c>
      <c r="F15" s="77">
        <v>0</v>
      </c>
      <c r="G15" s="100">
        <f t="shared" si="0"/>
        <v>0</v>
      </c>
      <c r="H15" s="77">
        <v>0</v>
      </c>
      <c r="I15" s="100">
        <f t="shared" si="1"/>
        <v>0</v>
      </c>
    </row>
    <row r="16" spans="1:9" ht="19.5" customHeight="1">
      <c r="A16" s="65"/>
      <c r="B16" s="101" t="s">
        <v>156</v>
      </c>
      <c r="C16" s="102" t="s">
        <v>167</v>
      </c>
      <c r="D16" s="65"/>
      <c r="E16" s="76" t="s">
        <v>272</v>
      </c>
      <c r="F16" s="77">
        <v>-20537</v>
      </c>
      <c r="G16" s="100">
        <f t="shared" si="0"/>
        <v>-0.23733142269423227</v>
      </c>
      <c r="H16" s="77">
        <v>-9704</v>
      </c>
      <c r="I16" s="100">
        <f t="shared" si="1"/>
        <v>-0.20841029165413857</v>
      </c>
    </row>
    <row r="17" spans="1:9" s="105" customFormat="1" ht="19.5" customHeight="1">
      <c r="A17" s="69"/>
      <c r="B17" s="104" t="s">
        <v>153</v>
      </c>
      <c r="C17" s="84" t="s">
        <v>169</v>
      </c>
      <c r="D17" s="69"/>
      <c r="E17" s="76" t="s">
        <v>273</v>
      </c>
      <c r="F17" s="85">
        <f>SUM(F14:F16)</f>
        <v>17005</v>
      </c>
      <c r="G17" s="100">
        <f t="shared" si="0"/>
        <v>0.19651462447852264</v>
      </c>
      <c r="H17" s="85">
        <f>SUM(H14:H16)</f>
        <v>11420</v>
      </c>
      <c r="I17" s="100">
        <f t="shared" si="1"/>
        <v>0.24526437867789183</v>
      </c>
    </row>
    <row r="18" spans="1:9" ht="19.5" customHeight="1">
      <c r="A18" s="65"/>
      <c r="B18" s="101" t="s">
        <v>156</v>
      </c>
      <c r="C18" s="102" t="s">
        <v>171</v>
      </c>
      <c r="D18" s="65"/>
      <c r="E18" s="76" t="s">
        <v>274</v>
      </c>
      <c r="F18" s="77">
        <v>-4373</v>
      </c>
      <c r="G18" s="100">
        <f t="shared" si="0"/>
        <v>-0.05053563380444455</v>
      </c>
      <c r="H18" s="77">
        <v>-1941</v>
      </c>
      <c r="I18" s="100">
        <f t="shared" si="1"/>
        <v>-0.04168635367896568</v>
      </c>
    </row>
    <row r="19" spans="1:9" ht="19.5" customHeight="1">
      <c r="A19" s="65"/>
      <c r="B19" s="101" t="s">
        <v>156</v>
      </c>
      <c r="C19" s="102" t="s">
        <v>173</v>
      </c>
      <c r="D19" s="65"/>
      <c r="E19" s="76" t="s">
        <v>275</v>
      </c>
      <c r="F19" s="77">
        <v>0</v>
      </c>
      <c r="G19" s="100">
        <f t="shared" si="0"/>
        <v>0</v>
      </c>
      <c r="H19" s="77">
        <v>0</v>
      </c>
      <c r="I19" s="100">
        <f t="shared" si="1"/>
        <v>0</v>
      </c>
    </row>
    <row r="20" spans="1:9" ht="19.5" customHeight="1">
      <c r="A20" s="65"/>
      <c r="B20" s="101" t="s">
        <v>156</v>
      </c>
      <c r="C20" s="102" t="s">
        <v>175</v>
      </c>
      <c r="D20" s="65"/>
      <c r="E20" s="76" t="s">
        <v>276</v>
      </c>
      <c r="F20" s="77">
        <v>-612</v>
      </c>
      <c r="G20" s="100">
        <f t="shared" si="0"/>
        <v>-0.007072446349947419</v>
      </c>
      <c r="H20" s="77">
        <v>-136</v>
      </c>
      <c r="I20" s="100">
        <f t="shared" si="1"/>
        <v>-0.002920836733817276</v>
      </c>
    </row>
    <row r="21" spans="1:9" s="105" customFormat="1" ht="19.5" customHeight="1">
      <c r="A21" s="69"/>
      <c r="B21" s="104" t="s">
        <v>153</v>
      </c>
      <c r="C21" s="84" t="s">
        <v>177</v>
      </c>
      <c r="D21" s="69"/>
      <c r="E21" s="76" t="s">
        <v>277</v>
      </c>
      <c r="F21" s="85">
        <f>SUM(F17:F20)</f>
        <v>12020</v>
      </c>
      <c r="G21" s="100">
        <f t="shared" si="0"/>
        <v>0.1389065443241307</v>
      </c>
      <c r="H21" s="85">
        <f>SUM(H17:H20)</f>
        <v>9343</v>
      </c>
      <c r="I21" s="100">
        <f t="shared" si="1"/>
        <v>0.2006571882651089</v>
      </c>
    </row>
    <row r="22" spans="1:9" ht="19.5" customHeight="1">
      <c r="A22" s="65"/>
      <c r="B22" s="101" t="s">
        <v>145</v>
      </c>
      <c r="C22" s="102" t="s">
        <v>179</v>
      </c>
      <c r="D22" s="65"/>
      <c r="E22" s="76" t="s">
        <v>278</v>
      </c>
      <c r="F22" s="77">
        <v>2177</v>
      </c>
      <c r="G22" s="100">
        <f t="shared" si="0"/>
        <v>0.02515803219580969</v>
      </c>
      <c r="H22" s="77">
        <v>189</v>
      </c>
      <c r="I22" s="100">
        <f t="shared" si="1"/>
        <v>0.0040591039903784204</v>
      </c>
    </row>
    <row r="23" spans="1:9" ht="19.5" customHeight="1">
      <c r="A23" s="65"/>
      <c r="B23" s="101" t="s">
        <v>156</v>
      </c>
      <c r="C23" s="102" t="s">
        <v>181</v>
      </c>
      <c r="D23" s="65"/>
      <c r="E23" s="76" t="s">
        <v>279</v>
      </c>
      <c r="F23" s="77">
        <v>-1563</v>
      </c>
      <c r="G23" s="100">
        <f t="shared" si="0"/>
        <v>-0.0180624732760912</v>
      </c>
      <c r="H23" s="77">
        <v>-40</v>
      </c>
      <c r="I23" s="100">
        <f t="shared" si="1"/>
        <v>-0.0008590696275933165</v>
      </c>
    </row>
    <row r="24" spans="1:9" ht="19.5" customHeight="1">
      <c r="A24" s="65"/>
      <c r="B24" s="101" t="s">
        <v>145</v>
      </c>
      <c r="C24" s="102" t="s">
        <v>183</v>
      </c>
      <c r="D24" s="65"/>
      <c r="E24" s="76" t="s">
        <v>280</v>
      </c>
      <c r="F24" s="77">
        <v>0</v>
      </c>
      <c r="G24" s="100">
        <f t="shared" si="0"/>
        <v>0</v>
      </c>
      <c r="H24" s="77">
        <v>0</v>
      </c>
      <c r="I24" s="100">
        <f t="shared" si="1"/>
        <v>0</v>
      </c>
    </row>
    <row r="25" spans="1:9" ht="19.5" customHeight="1">
      <c r="A25" s="65"/>
      <c r="B25" s="101" t="s">
        <v>156</v>
      </c>
      <c r="C25" s="102" t="s">
        <v>185</v>
      </c>
      <c r="D25" s="65"/>
      <c r="E25" s="76" t="s">
        <v>281</v>
      </c>
      <c r="F25" s="77">
        <v>0</v>
      </c>
      <c r="G25" s="100">
        <f t="shared" si="0"/>
        <v>0</v>
      </c>
      <c r="H25" s="77">
        <v>0</v>
      </c>
      <c r="I25" s="100">
        <f t="shared" si="1"/>
        <v>0</v>
      </c>
    </row>
    <row r="26" spans="1:9" ht="19.5" customHeight="1">
      <c r="A26" s="65"/>
      <c r="B26" s="101" t="s">
        <v>150</v>
      </c>
      <c r="C26" s="102" t="s">
        <v>282</v>
      </c>
      <c r="D26" s="65"/>
      <c r="E26" s="76" t="s">
        <v>283</v>
      </c>
      <c r="F26" s="77">
        <v>0</v>
      </c>
      <c r="G26" s="100">
        <f t="shared" si="0"/>
        <v>0</v>
      </c>
      <c r="H26" s="77">
        <v>0</v>
      </c>
      <c r="I26" s="100">
        <f t="shared" si="1"/>
        <v>0</v>
      </c>
    </row>
    <row r="27" spans="1:9" ht="24.75" customHeight="1">
      <c r="A27" s="65"/>
      <c r="B27" s="101" t="s">
        <v>150</v>
      </c>
      <c r="C27" s="103" t="s">
        <v>284</v>
      </c>
      <c r="D27" s="65"/>
      <c r="E27" s="76" t="s">
        <v>285</v>
      </c>
      <c r="F27" s="77">
        <v>693</v>
      </c>
      <c r="G27" s="100">
        <f t="shared" si="0"/>
        <v>0.008008505425675754</v>
      </c>
      <c r="H27" s="77">
        <v>344</v>
      </c>
      <c r="I27" s="100">
        <f t="shared" si="1"/>
        <v>0.0073879987973025215</v>
      </c>
    </row>
    <row r="28" spans="1:9" ht="19.5" customHeight="1">
      <c r="A28" s="65"/>
      <c r="B28" s="101" t="s">
        <v>156</v>
      </c>
      <c r="C28" s="102" t="s">
        <v>286</v>
      </c>
      <c r="D28" s="65"/>
      <c r="E28" s="76" t="s">
        <v>287</v>
      </c>
      <c r="F28" s="77">
        <v>-1362</v>
      </c>
      <c r="G28" s="100">
        <f t="shared" si="0"/>
        <v>-0.01573966001409867</v>
      </c>
      <c r="H28" s="77">
        <v>-481</v>
      </c>
      <c r="I28" s="100">
        <f t="shared" si="1"/>
        <v>-0.01033031227180963</v>
      </c>
    </row>
    <row r="29" spans="1:9" ht="19.5" customHeight="1">
      <c r="A29" s="65"/>
      <c r="B29" s="101" t="s">
        <v>145</v>
      </c>
      <c r="C29" s="102" t="s">
        <v>288</v>
      </c>
      <c r="D29" s="65"/>
      <c r="E29" s="76" t="s">
        <v>289</v>
      </c>
      <c r="F29" s="77">
        <v>0</v>
      </c>
      <c r="G29" s="100">
        <f t="shared" si="0"/>
        <v>0</v>
      </c>
      <c r="H29" s="77">
        <v>0</v>
      </c>
      <c r="I29" s="100">
        <f t="shared" si="1"/>
        <v>0</v>
      </c>
    </row>
    <row r="30" spans="1:9" s="105" customFormat="1" ht="19.5" customHeight="1">
      <c r="A30" s="69"/>
      <c r="B30" s="104" t="s">
        <v>153</v>
      </c>
      <c r="C30" s="84" t="s">
        <v>187</v>
      </c>
      <c r="D30" s="69"/>
      <c r="E30" s="76" t="s">
        <v>290</v>
      </c>
      <c r="F30" s="85">
        <f>SUM(F21:F29)</f>
        <v>11965</v>
      </c>
      <c r="G30" s="100">
        <f t="shared" si="0"/>
        <v>0.13827094865542625</v>
      </c>
      <c r="H30" s="85">
        <f>SUM(H21:H29)</f>
        <v>9355</v>
      </c>
      <c r="I30" s="100">
        <f t="shared" si="1"/>
        <v>0.2009149091533869</v>
      </c>
    </row>
    <row r="31" spans="1:9" ht="25.5" customHeight="1">
      <c r="A31" s="65"/>
      <c r="B31" s="107" t="s">
        <v>150</v>
      </c>
      <c r="C31" s="103" t="s">
        <v>189</v>
      </c>
      <c r="D31" s="65"/>
      <c r="E31" s="76" t="s">
        <v>291</v>
      </c>
      <c r="F31" s="77">
        <v>0</v>
      </c>
      <c r="G31" s="100">
        <f t="shared" si="0"/>
        <v>0</v>
      </c>
      <c r="H31" s="77">
        <v>0</v>
      </c>
      <c r="I31" s="100">
        <f t="shared" si="1"/>
        <v>0</v>
      </c>
    </row>
    <row r="32" spans="1:9" ht="25.5" customHeight="1">
      <c r="A32" s="65"/>
      <c r="B32" s="107" t="s">
        <v>156</v>
      </c>
      <c r="C32" s="103" t="s">
        <v>191</v>
      </c>
      <c r="D32" s="65"/>
      <c r="E32" s="76" t="s">
        <v>292</v>
      </c>
      <c r="F32" s="77">
        <v>-189</v>
      </c>
      <c r="G32" s="100">
        <f t="shared" si="0"/>
        <v>-0.002184137843366115</v>
      </c>
      <c r="H32" s="77">
        <v>25</v>
      </c>
      <c r="I32" s="100">
        <f t="shared" si="1"/>
        <v>0.0005369185172458227</v>
      </c>
    </row>
    <row r="33" spans="1:9" ht="24" customHeight="1">
      <c r="A33" s="65"/>
      <c r="B33" s="107" t="s">
        <v>150</v>
      </c>
      <c r="C33" s="103" t="s">
        <v>193</v>
      </c>
      <c r="D33" s="65"/>
      <c r="E33" s="76" t="s">
        <v>293</v>
      </c>
      <c r="F33" s="77">
        <v>-413</v>
      </c>
      <c r="G33" s="100">
        <f t="shared" si="0"/>
        <v>-0.0047727456577259545</v>
      </c>
      <c r="H33" s="77">
        <v>0</v>
      </c>
      <c r="I33" s="100">
        <f t="shared" si="1"/>
        <v>0</v>
      </c>
    </row>
    <row r="34" spans="1:9" ht="19.5" customHeight="1">
      <c r="A34" s="65"/>
      <c r="B34" s="101" t="s">
        <v>150</v>
      </c>
      <c r="C34" s="102" t="s">
        <v>195</v>
      </c>
      <c r="D34" s="65"/>
      <c r="E34" s="76" t="s">
        <v>294</v>
      </c>
      <c r="F34" s="77">
        <v>0</v>
      </c>
      <c r="G34" s="100">
        <f t="shared" si="0"/>
        <v>0</v>
      </c>
      <c r="H34" s="77">
        <v>0</v>
      </c>
      <c r="I34" s="100">
        <f t="shared" si="1"/>
        <v>0</v>
      </c>
    </row>
    <row r="35" spans="1:9" ht="19.5" customHeight="1">
      <c r="A35" s="65"/>
      <c r="B35" s="101" t="s">
        <v>150</v>
      </c>
      <c r="C35" s="102" t="s">
        <v>197</v>
      </c>
      <c r="D35" s="65"/>
      <c r="E35" s="76" t="s">
        <v>295</v>
      </c>
      <c r="F35" s="77">
        <v>1108</v>
      </c>
      <c r="G35" s="100">
        <f t="shared" si="0"/>
        <v>0.012804363653172777</v>
      </c>
      <c r="H35" s="77">
        <v>150</v>
      </c>
      <c r="I35" s="100">
        <f t="shared" si="1"/>
        <v>0.0032215111034749368</v>
      </c>
    </row>
    <row r="36" spans="1:9" s="105" customFormat="1" ht="19.5" customHeight="1">
      <c r="A36" s="69"/>
      <c r="B36" s="104" t="s">
        <v>153</v>
      </c>
      <c r="C36" s="84" t="s">
        <v>296</v>
      </c>
      <c r="D36" s="69"/>
      <c r="E36" s="76" t="s">
        <v>297</v>
      </c>
      <c r="F36" s="85">
        <f>SUM(F30:F35)</f>
        <v>12471</v>
      </c>
      <c r="G36" s="100">
        <f t="shared" si="0"/>
        <v>0.14411842880750697</v>
      </c>
      <c r="H36" s="85">
        <f>SUM(H30:H35)</f>
        <v>9530</v>
      </c>
      <c r="I36" s="100">
        <f t="shared" si="1"/>
        <v>0.20467333877410765</v>
      </c>
    </row>
    <row r="37" spans="1:9" s="115" customFormat="1" ht="19.5" customHeight="1">
      <c r="A37" s="65"/>
      <c r="B37" s="101" t="s">
        <v>150</v>
      </c>
      <c r="C37" s="102" t="s">
        <v>298</v>
      </c>
      <c r="D37" s="65"/>
      <c r="E37" s="76" t="s">
        <v>299</v>
      </c>
      <c r="F37" s="77">
        <v>-3840</v>
      </c>
      <c r="G37" s="100">
        <f t="shared" si="0"/>
        <v>-0.044376133960454395</v>
      </c>
      <c r="H37" s="77">
        <v>-3277</v>
      </c>
      <c r="I37" s="100">
        <f t="shared" si="1"/>
        <v>-0.07037927924058245</v>
      </c>
    </row>
    <row r="38" spans="1:9" s="116" customFormat="1" ht="19.5" customHeight="1">
      <c r="A38" s="69"/>
      <c r="B38" s="104" t="s">
        <v>153</v>
      </c>
      <c r="C38" s="84" t="s">
        <v>300</v>
      </c>
      <c r="D38" s="69"/>
      <c r="E38" s="76" t="s">
        <v>301</v>
      </c>
      <c r="F38" s="85">
        <f>SUM(F36:F37)</f>
        <v>8631</v>
      </c>
      <c r="G38" s="100">
        <f t="shared" si="0"/>
        <v>0.09974229484705258</v>
      </c>
      <c r="H38" s="85">
        <f>SUM(H36:H37)</f>
        <v>6253</v>
      </c>
      <c r="I38" s="100">
        <f t="shared" si="1"/>
        <v>0.1342940595335252</v>
      </c>
    </row>
    <row r="39" spans="1:9" ht="19.5" customHeight="1">
      <c r="A39" s="65"/>
      <c r="B39" s="101" t="s">
        <v>150</v>
      </c>
      <c r="C39" s="102" t="s">
        <v>302</v>
      </c>
      <c r="D39" s="65"/>
      <c r="E39" s="76" t="s">
        <v>303</v>
      </c>
      <c r="F39" s="77">
        <v>-248</v>
      </c>
      <c r="G39" s="100">
        <f t="shared" si="0"/>
        <v>-0.0028659586516126797</v>
      </c>
      <c r="H39" s="77">
        <v>-295</v>
      </c>
      <c r="I39" s="100">
        <f t="shared" si="1"/>
        <v>-0.006335638503500708</v>
      </c>
    </row>
    <row r="40" spans="1:9" s="105" customFormat="1" ht="30" customHeight="1">
      <c r="A40" s="69"/>
      <c r="B40" s="104" t="s">
        <v>153</v>
      </c>
      <c r="C40" s="117" t="s">
        <v>304</v>
      </c>
      <c r="D40" s="69"/>
      <c r="E40" s="76" t="s">
        <v>305</v>
      </c>
      <c r="F40" s="85">
        <f>SUM(F38:F39)</f>
        <v>8383</v>
      </c>
      <c r="G40" s="100">
        <f t="shared" si="0"/>
        <v>0.0968763361954399</v>
      </c>
      <c r="H40" s="85">
        <f>SUM(H38:H39)</f>
        <v>5958</v>
      </c>
      <c r="I40" s="100">
        <f t="shared" si="1"/>
        <v>0.12795842103002447</v>
      </c>
    </row>
    <row r="41" spans="1:9" ht="18" customHeight="1">
      <c r="A41" s="65"/>
      <c r="B41" s="92"/>
      <c r="C41" s="65"/>
      <c r="D41" s="65"/>
      <c r="E41" s="66"/>
      <c r="F41" s="67"/>
      <c r="G41" s="93"/>
      <c r="H41" s="67"/>
      <c r="I41" s="93"/>
    </row>
  </sheetData>
  <sheetProtection sheet="1" objects="1"/>
  <printOptions/>
  <pageMargins left="0.4724409448818898" right="0.4330708661417323" top="0.6299212598425197" bottom="0.7874015748031497" header="0" footer="0"/>
  <pageSetup orientation="portrait" paperSize="9" scale="90" r:id="rId2"/>
  <headerFooter alignWithMargins="0">
    <oddFooter>&amp;R&amp;"Times,Regular"&amp;A</oddFooter>
  </headerFooter>
  <drawing r:id="rId1"/>
</worksheet>
</file>

<file path=xl/worksheets/sheet8.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I37" sqref="I37"/>
    </sheetView>
  </sheetViews>
  <sheetFormatPr defaultColWidth="11.421875" defaultRowHeight="18" customHeight="1"/>
  <cols>
    <col min="1" max="1" width="1.7109375" style="68" customWidth="1"/>
    <col min="2" max="2" width="37.140625" style="68" customWidth="1"/>
    <col min="3" max="3" width="1.421875" style="68" customWidth="1"/>
    <col min="4" max="4" width="6.28125" style="155" customWidth="1"/>
    <col min="5" max="8" width="12.7109375" style="91" customWidth="1"/>
    <col min="9" max="9" width="1.7109375" style="68" customWidth="1"/>
    <col min="10" max="16384" width="11.421875" style="68" customWidth="1"/>
  </cols>
  <sheetData>
    <row r="1" spans="1:9" ht="12" customHeight="1">
      <c r="A1" s="118" t="str">
        <f>'G-1'!$B$3</f>
        <v> </v>
      </c>
      <c r="B1" s="119"/>
      <c r="C1" s="119"/>
      <c r="D1" s="120"/>
      <c r="E1" s="121"/>
      <c r="F1" s="121"/>
      <c r="G1" s="121"/>
      <c r="H1" s="121"/>
      <c r="I1" s="122"/>
    </row>
    <row r="2" spans="1:9" ht="18" customHeight="1">
      <c r="A2" s="123"/>
      <c r="B2" s="124" t="s">
        <v>306</v>
      </c>
      <c r="C2" s="125"/>
      <c r="D2" s="126"/>
      <c r="E2" s="73"/>
      <c r="F2" s="73"/>
      <c r="G2" s="73"/>
      <c r="H2" s="73"/>
      <c r="I2" s="127"/>
    </row>
    <row r="3" spans="1:9" ht="7.5" customHeight="1">
      <c r="A3" s="123"/>
      <c r="B3" s="128"/>
      <c r="C3" s="125"/>
      <c r="D3" s="126"/>
      <c r="E3" s="73"/>
      <c r="F3" s="73"/>
      <c r="G3" s="73"/>
      <c r="H3" s="129"/>
      <c r="I3" s="127"/>
    </row>
    <row r="4" spans="1:9" ht="15" customHeight="1">
      <c r="A4" s="123"/>
      <c r="B4" s="125"/>
      <c r="C4" s="125"/>
      <c r="D4" s="126"/>
      <c r="E4" s="130" t="s">
        <v>307</v>
      </c>
      <c r="F4" s="131"/>
      <c r="G4" s="130" t="s">
        <v>308</v>
      </c>
      <c r="H4" s="132"/>
      <c r="I4" s="127"/>
    </row>
    <row r="5" spans="1:9" ht="12" customHeight="1">
      <c r="A5" s="123"/>
      <c r="B5" s="133" t="s">
        <v>309</v>
      </c>
      <c r="C5" s="125"/>
      <c r="D5" s="126"/>
      <c r="E5" s="134" t="s">
        <v>310</v>
      </c>
      <c r="F5" s="134" t="s">
        <v>311</v>
      </c>
      <c r="G5" s="134" t="s">
        <v>310</v>
      </c>
      <c r="H5" s="134" t="s">
        <v>312</v>
      </c>
      <c r="I5" s="127"/>
    </row>
    <row r="6" spans="1:9" ht="18" customHeight="1">
      <c r="A6" s="123"/>
      <c r="B6" s="135" t="s">
        <v>313</v>
      </c>
      <c r="C6" s="125"/>
      <c r="D6" s="136">
        <v>2100</v>
      </c>
      <c r="E6" s="137" t="s">
        <v>1</v>
      </c>
      <c r="F6" s="137" t="s">
        <v>1</v>
      </c>
      <c r="G6" s="137">
        <v>20669</v>
      </c>
      <c r="H6" s="137">
        <v>20059</v>
      </c>
      <c r="I6" s="127"/>
    </row>
    <row r="7" spans="1:9" ht="18" customHeight="1">
      <c r="A7" s="123"/>
      <c r="B7" s="135" t="s">
        <v>314</v>
      </c>
      <c r="C7" s="125"/>
      <c r="D7" s="136">
        <v>2105</v>
      </c>
      <c r="E7" s="137" t="s">
        <v>1</v>
      </c>
      <c r="F7" s="137" t="s">
        <v>1</v>
      </c>
      <c r="G7" s="137">
        <v>21499</v>
      </c>
      <c r="H7" s="137">
        <v>376</v>
      </c>
      <c r="I7" s="127"/>
    </row>
    <row r="8" spans="1:9" ht="18" customHeight="1">
      <c r="A8" s="123"/>
      <c r="B8" s="135" t="s">
        <v>315</v>
      </c>
      <c r="C8" s="125"/>
      <c r="D8" s="136">
        <v>2110</v>
      </c>
      <c r="E8" s="137" t="s">
        <v>1</v>
      </c>
      <c r="F8" s="137" t="s">
        <v>1</v>
      </c>
      <c r="G8" s="137">
        <v>41406</v>
      </c>
      <c r="H8" s="137">
        <v>28018</v>
      </c>
      <c r="I8" s="127"/>
    </row>
    <row r="9" spans="1:9" ht="18" customHeight="1">
      <c r="A9" s="123"/>
      <c r="B9" s="135" t="s">
        <v>363</v>
      </c>
      <c r="C9" s="125"/>
      <c r="D9" s="136">
        <v>2115</v>
      </c>
      <c r="E9" s="137">
        <v>1098</v>
      </c>
      <c r="F9" s="137">
        <v>978</v>
      </c>
      <c r="G9" s="137">
        <v>14379</v>
      </c>
      <c r="H9" s="137">
        <v>4752</v>
      </c>
      <c r="I9" s="127"/>
    </row>
    <row r="10" spans="1:9" ht="18" customHeight="1">
      <c r="A10" s="123"/>
      <c r="B10" s="135" t="s">
        <v>364</v>
      </c>
      <c r="C10" s="125"/>
      <c r="D10" s="136">
        <v>2120</v>
      </c>
      <c r="E10" s="137" t="s">
        <v>1</v>
      </c>
      <c r="F10" s="137" t="s">
        <v>1</v>
      </c>
      <c r="G10" s="137">
        <v>-11420</v>
      </c>
      <c r="H10" s="137">
        <v>-6643</v>
      </c>
      <c r="I10" s="127"/>
    </row>
    <row r="11" spans="1:9" ht="18" customHeight="1">
      <c r="A11" s="123"/>
      <c r="B11" s="135"/>
      <c r="C11" s="125"/>
      <c r="D11" s="136">
        <v>2125</v>
      </c>
      <c r="E11" s="137"/>
      <c r="F11" s="137"/>
      <c r="G11" s="137"/>
      <c r="H11" s="137"/>
      <c r="I11" s="127"/>
    </row>
    <row r="12" spans="1:9" ht="18" customHeight="1">
      <c r="A12" s="123"/>
      <c r="B12" s="138"/>
      <c r="C12" s="125"/>
      <c r="D12" s="136">
        <v>2130</v>
      </c>
      <c r="E12" s="137" t="s">
        <v>1</v>
      </c>
      <c r="F12" s="137" t="s">
        <v>1</v>
      </c>
      <c r="G12" s="137" t="s">
        <v>1</v>
      </c>
      <c r="H12" s="137" t="s">
        <v>1</v>
      </c>
      <c r="I12" s="127"/>
    </row>
    <row r="13" spans="1:9" ht="18" customHeight="1">
      <c r="A13" s="123"/>
      <c r="B13" s="138"/>
      <c r="C13" s="125"/>
      <c r="D13" s="136">
        <v>2135</v>
      </c>
      <c r="E13" s="137" t="s">
        <v>1</v>
      </c>
      <c r="F13" s="137" t="s">
        <v>1</v>
      </c>
      <c r="G13" s="137" t="s">
        <v>1</v>
      </c>
      <c r="H13" s="137" t="s">
        <v>1</v>
      </c>
      <c r="I13" s="127"/>
    </row>
    <row r="14" spans="1:9" ht="18" customHeight="1">
      <c r="A14" s="123"/>
      <c r="B14" s="138"/>
      <c r="C14" s="125"/>
      <c r="D14" s="136">
        <v>2140</v>
      </c>
      <c r="E14" s="137" t="s">
        <v>1</v>
      </c>
      <c r="F14" s="137" t="s">
        <v>1</v>
      </c>
      <c r="G14" s="137" t="s">
        <v>1</v>
      </c>
      <c r="H14" s="137" t="s">
        <v>1</v>
      </c>
      <c r="I14" s="127"/>
    </row>
    <row r="15" spans="1:9" ht="18" customHeight="1" thickBot="1">
      <c r="A15" s="123"/>
      <c r="B15" s="139" t="s">
        <v>316</v>
      </c>
      <c r="C15" s="125"/>
      <c r="D15" s="136">
        <v>2145</v>
      </c>
      <c r="E15" s="140" t="s">
        <v>1</v>
      </c>
      <c r="F15" s="140" t="s">
        <v>1</v>
      </c>
      <c r="G15" s="140" t="s">
        <v>1</v>
      </c>
      <c r="H15" s="140" t="s">
        <v>1</v>
      </c>
      <c r="I15" s="127"/>
    </row>
    <row r="16" spans="1:9" s="105" customFormat="1" ht="18" customHeight="1" thickBot="1">
      <c r="A16" s="141"/>
      <c r="B16" s="142" t="s">
        <v>317</v>
      </c>
      <c r="C16" s="128"/>
      <c r="D16" s="143">
        <v>2150</v>
      </c>
      <c r="E16" s="144">
        <f>SUM(E6:E12)</f>
        <v>1098</v>
      </c>
      <c r="F16" s="144">
        <f>SUM(F6:F12)</f>
        <v>978</v>
      </c>
      <c r="G16" s="144">
        <f>SUM(G6:G12)</f>
        <v>86533</v>
      </c>
      <c r="H16" s="144">
        <f>SUM(H6:H12)</f>
        <v>46562</v>
      </c>
      <c r="I16" s="145"/>
    </row>
    <row r="17" spans="1:9" ht="18" customHeight="1">
      <c r="A17" s="123"/>
      <c r="B17" s="139" t="s">
        <v>318</v>
      </c>
      <c r="C17" s="125"/>
      <c r="D17" s="136">
        <v>2160</v>
      </c>
      <c r="E17" s="146">
        <v>1098</v>
      </c>
      <c r="F17" s="146">
        <v>978</v>
      </c>
      <c r="G17" s="146">
        <v>68143</v>
      </c>
      <c r="H17" s="146">
        <v>46562</v>
      </c>
      <c r="I17" s="127"/>
    </row>
    <row r="18" spans="1:9" ht="18" customHeight="1">
      <c r="A18" s="123"/>
      <c r="B18" s="139" t="s">
        <v>319</v>
      </c>
      <c r="C18" s="125"/>
      <c r="D18" s="136">
        <v>2170</v>
      </c>
      <c r="E18" s="137"/>
      <c r="F18" s="137"/>
      <c r="G18" s="137">
        <v>1918</v>
      </c>
      <c r="H18" s="137" t="s">
        <v>1</v>
      </c>
      <c r="I18" s="127"/>
    </row>
    <row r="19" spans="1:9" ht="18" customHeight="1">
      <c r="A19" s="123"/>
      <c r="B19" s="139" t="s">
        <v>320</v>
      </c>
      <c r="C19" s="125"/>
      <c r="D19" s="136">
        <v>2173</v>
      </c>
      <c r="E19" s="137" t="s">
        <v>1</v>
      </c>
      <c r="F19" s="137" t="s">
        <v>1</v>
      </c>
      <c r="G19" s="137">
        <f>38+545</f>
        <v>583</v>
      </c>
      <c r="H19" s="137" t="s">
        <v>1</v>
      </c>
      <c r="I19" s="127"/>
    </row>
    <row r="20" spans="1:9" ht="18" customHeight="1">
      <c r="A20" s="123"/>
      <c r="B20" s="139" t="s">
        <v>321</v>
      </c>
      <c r="C20" s="125"/>
      <c r="D20" s="136">
        <v>2175</v>
      </c>
      <c r="E20" s="137" t="s">
        <v>1</v>
      </c>
      <c r="F20" s="137" t="s">
        <v>1</v>
      </c>
      <c r="G20" s="137">
        <f>523+647+14719</f>
        <v>15889</v>
      </c>
      <c r="H20" s="140"/>
      <c r="I20" s="127"/>
    </row>
    <row r="21" spans="1:9" ht="10.5" customHeight="1">
      <c r="A21" s="123"/>
      <c r="B21" s="125"/>
      <c r="C21" s="125"/>
      <c r="D21" s="126"/>
      <c r="E21" s="73"/>
      <c r="F21" s="73"/>
      <c r="G21" s="73"/>
      <c r="H21" s="121"/>
      <c r="I21" s="127"/>
    </row>
    <row r="22" spans="1:9" ht="13.5" customHeight="1">
      <c r="A22" s="123"/>
      <c r="B22" s="147" t="s">
        <v>322</v>
      </c>
      <c r="C22" s="125"/>
      <c r="D22" s="126"/>
      <c r="E22" s="73"/>
      <c r="F22" s="73"/>
      <c r="G22" s="73"/>
      <c r="H22" s="73"/>
      <c r="I22" s="127"/>
    </row>
    <row r="23" spans="1:9" ht="6" customHeight="1">
      <c r="A23" s="148"/>
      <c r="B23" s="149"/>
      <c r="C23" s="149"/>
      <c r="D23" s="150"/>
      <c r="E23" s="129"/>
      <c r="F23" s="129"/>
      <c r="G23" s="129"/>
      <c r="H23" s="129"/>
      <c r="I23" s="151"/>
    </row>
    <row r="24" spans="1:9" ht="12" customHeight="1">
      <c r="A24" s="65"/>
      <c r="B24" s="65"/>
      <c r="C24" s="65"/>
      <c r="D24" s="152"/>
      <c r="E24" s="67"/>
      <c r="F24" s="67"/>
      <c r="G24" s="67"/>
      <c r="H24" s="67"/>
      <c r="I24" s="65"/>
    </row>
    <row r="25" spans="1:9" ht="9.75" customHeight="1">
      <c r="A25" s="153"/>
      <c r="B25" s="119"/>
      <c r="C25" s="119"/>
      <c r="D25" s="120"/>
      <c r="E25" s="121"/>
      <c r="F25" s="121"/>
      <c r="G25" s="121"/>
      <c r="H25" s="121"/>
      <c r="I25" s="122"/>
    </row>
    <row r="26" spans="1:9" ht="18" customHeight="1">
      <c r="A26" s="123"/>
      <c r="B26" s="124" t="s">
        <v>323</v>
      </c>
      <c r="C26" s="125"/>
      <c r="D26" s="126"/>
      <c r="E26" s="73"/>
      <c r="F26" s="73"/>
      <c r="G26" s="73"/>
      <c r="H26" s="73"/>
      <c r="I26" s="127"/>
    </row>
    <row r="27" spans="1:9" ht="9" customHeight="1">
      <c r="A27" s="123"/>
      <c r="B27" s="125"/>
      <c r="C27" s="125"/>
      <c r="D27" s="126"/>
      <c r="E27" s="73"/>
      <c r="F27" s="73"/>
      <c r="G27" s="73"/>
      <c r="H27" s="73"/>
      <c r="I27" s="127"/>
    </row>
    <row r="28" spans="1:9" ht="15.75" customHeight="1">
      <c r="A28" s="123"/>
      <c r="B28" s="125"/>
      <c r="C28" s="125"/>
      <c r="D28" s="126"/>
      <c r="E28" s="130" t="s">
        <v>307</v>
      </c>
      <c r="F28" s="131"/>
      <c r="G28" s="130" t="s">
        <v>308</v>
      </c>
      <c r="H28" s="131"/>
      <c r="I28" s="127"/>
    </row>
    <row r="29" spans="1:9" ht="12" customHeight="1">
      <c r="A29" s="123"/>
      <c r="B29" s="125"/>
      <c r="C29" s="125"/>
      <c r="D29" s="126"/>
      <c r="E29" s="134" t="s">
        <v>310</v>
      </c>
      <c r="F29" s="134" t="s">
        <v>324</v>
      </c>
      <c r="G29" s="134" t="s">
        <v>310</v>
      </c>
      <c r="H29" s="134" t="s">
        <v>312</v>
      </c>
      <c r="I29" s="127"/>
    </row>
    <row r="30" spans="1:9" ht="18" customHeight="1">
      <c r="A30" s="123"/>
      <c r="B30" s="154" t="s">
        <v>325</v>
      </c>
      <c r="C30" s="125"/>
      <c r="D30" s="136">
        <v>3000</v>
      </c>
      <c r="E30" s="137">
        <v>75</v>
      </c>
      <c r="F30" s="137">
        <v>48</v>
      </c>
      <c r="G30" s="137">
        <v>6107</v>
      </c>
      <c r="H30" s="137">
        <v>2700</v>
      </c>
      <c r="I30" s="127"/>
    </row>
    <row r="31" spans="1:9" ht="10.5" customHeight="1">
      <c r="A31" s="148"/>
      <c r="B31" s="149"/>
      <c r="C31" s="149"/>
      <c r="D31" s="150"/>
      <c r="E31" s="129"/>
      <c r="F31" s="129"/>
      <c r="G31" s="129"/>
      <c r="H31" s="129"/>
      <c r="I31" s="151"/>
    </row>
    <row r="32" spans="1:9" ht="18" customHeight="1">
      <c r="A32" s="153"/>
      <c r="B32" s="119"/>
      <c r="C32" s="119"/>
      <c r="D32" s="120"/>
      <c r="E32" s="121"/>
      <c r="F32" s="121"/>
      <c r="G32" s="121"/>
      <c r="H32" s="121"/>
      <c r="I32" s="122"/>
    </row>
    <row r="33" spans="1:9" ht="18" customHeight="1">
      <c r="A33" s="123"/>
      <c r="B33" s="125"/>
      <c r="C33" s="125"/>
      <c r="D33" s="126"/>
      <c r="E33" s="73"/>
      <c r="F33" s="73"/>
      <c r="G33" s="73"/>
      <c r="H33" s="73"/>
      <c r="I33" s="127"/>
    </row>
    <row r="34" spans="1:9" ht="18" customHeight="1">
      <c r="A34" s="123"/>
      <c r="B34" s="125"/>
      <c r="C34" s="125"/>
      <c r="D34" s="126"/>
      <c r="E34" s="73"/>
      <c r="F34" s="73"/>
      <c r="G34" s="73"/>
      <c r="H34" s="73"/>
      <c r="I34" s="127"/>
    </row>
    <row r="35" spans="1:9" ht="18" customHeight="1">
      <c r="A35" s="123"/>
      <c r="B35" s="125"/>
      <c r="C35" s="125"/>
      <c r="D35" s="126"/>
      <c r="E35" s="73"/>
      <c r="F35" s="73"/>
      <c r="G35" s="73"/>
      <c r="H35" s="73"/>
      <c r="I35" s="127"/>
    </row>
    <row r="36" spans="1:9" ht="18" customHeight="1">
      <c r="A36" s="123"/>
      <c r="B36" s="125"/>
      <c r="C36" s="125"/>
      <c r="D36" s="126"/>
      <c r="E36" s="73"/>
      <c r="F36" s="73"/>
      <c r="G36" s="73"/>
      <c r="H36" s="73"/>
      <c r="I36" s="127"/>
    </row>
    <row r="37" spans="1:9" ht="18" customHeight="1">
      <c r="A37" s="123"/>
      <c r="B37" s="125"/>
      <c r="C37" s="125"/>
      <c r="D37" s="126"/>
      <c r="E37" s="73"/>
      <c r="F37" s="73"/>
      <c r="G37" s="73"/>
      <c r="H37" s="73"/>
      <c r="I37" s="127"/>
    </row>
    <row r="38" spans="1:9" ht="18" customHeight="1">
      <c r="A38" s="123"/>
      <c r="B38" s="125"/>
      <c r="C38" s="125"/>
      <c r="D38" s="126"/>
      <c r="E38" s="73"/>
      <c r="F38" s="73"/>
      <c r="G38" s="73"/>
      <c r="H38" s="73"/>
      <c r="I38" s="127"/>
    </row>
    <row r="39" spans="1:9" ht="18" customHeight="1">
      <c r="A39" s="123"/>
      <c r="B39" s="125"/>
      <c r="C39" s="125"/>
      <c r="D39" s="126"/>
      <c r="E39" s="73"/>
      <c r="F39" s="73"/>
      <c r="G39" s="73"/>
      <c r="H39" s="73"/>
      <c r="I39" s="127"/>
    </row>
    <row r="40" spans="1:9" ht="18" customHeight="1">
      <c r="A40" s="123"/>
      <c r="B40" s="125"/>
      <c r="C40" s="125"/>
      <c r="D40" s="126"/>
      <c r="E40" s="73"/>
      <c r="F40" s="73"/>
      <c r="G40" s="73"/>
      <c r="H40" s="73"/>
      <c r="I40" s="127"/>
    </row>
    <row r="41" spans="1:9" ht="18" customHeight="1">
      <c r="A41" s="123"/>
      <c r="B41" s="125"/>
      <c r="C41" s="125"/>
      <c r="D41" s="126"/>
      <c r="E41" s="73"/>
      <c r="F41" s="73"/>
      <c r="G41" s="73"/>
      <c r="H41" s="73"/>
      <c r="I41" s="127"/>
    </row>
    <row r="42" spans="1:9" ht="18" customHeight="1">
      <c r="A42" s="123"/>
      <c r="B42" s="125"/>
      <c r="C42" s="125"/>
      <c r="D42" s="126"/>
      <c r="E42" s="73"/>
      <c r="F42" s="73"/>
      <c r="G42" s="73"/>
      <c r="H42" s="73"/>
      <c r="I42" s="127"/>
    </row>
    <row r="43" spans="1:9" ht="18" customHeight="1">
      <c r="A43" s="123"/>
      <c r="B43" s="125"/>
      <c r="C43" s="125"/>
      <c r="D43" s="126"/>
      <c r="E43" s="73"/>
      <c r="F43" s="73"/>
      <c r="G43" s="73"/>
      <c r="H43" s="73"/>
      <c r="I43" s="127"/>
    </row>
    <row r="44" spans="1:9" ht="18" customHeight="1">
      <c r="A44" s="123"/>
      <c r="B44" s="125"/>
      <c r="C44" s="125"/>
      <c r="D44" s="126"/>
      <c r="E44" s="73"/>
      <c r="F44" s="73"/>
      <c r="G44" s="73"/>
      <c r="H44" s="73"/>
      <c r="I44" s="127"/>
    </row>
    <row r="45" spans="1:9" ht="18" customHeight="1">
      <c r="A45" s="123"/>
      <c r="B45" s="125"/>
      <c r="C45" s="125"/>
      <c r="D45" s="126"/>
      <c r="E45" s="73"/>
      <c r="F45" s="73"/>
      <c r="G45" s="73"/>
      <c r="H45" s="73"/>
      <c r="I45" s="127"/>
    </row>
    <row r="46" spans="1:9" ht="18" customHeight="1">
      <c r="A46" s="123"/>
      <c r="B46" s="125"/>
      <c r="C46" s="125"/>
      <c r="D46" s="126"/>
      <c r="E46" s="73"/>
      <c r="F46" s="73"/>
      <c r="G46" s="73"/>
      <c r="H46" s="73"/>
      <c r="I46" s="127"/>
    </row>
    <row r="47" spans="1:9" ht="18" customHeight="1">
      <c r="A47" s="123"/>
      <c r="B47" s="125"/>
      <c r="C47" s="125"/>
      <c r="D47" s="126"/>
      <c r="E47" s="73"/>
      <c r="F47" s="73"/>
      <c r="G47" s="73"/>
      <c r="H47" s="73"/>
      <c r="I47" s="127"/>
    </row>
    <row r="48" spans="1:9" ht="18" customHeight="1">
      <c r="A48" s="123"/>
      <c r="B48" s="125"/>
      <c r="C48" s="125"/>
      <c r="D48" s="126"/>
      <c r="E48" s="73"/>
      <c r="F48" s="73"/>
      <c r="G48" s="73"/>
      <c r="H48" s="73"/>
      <c r="I48" s="127"/>
    </row>
    <row r="49" spans="1:9" ht="18" customHeight="1">
      <c r="A49" s="148"/>
      <c r="B49" s="149"/>
      <c r="C49" s="149"/>
      <c r="D49" s="150"/>
      <c r="E49" s="129"/>
      <c r="F49" s="129"/>
      <c r="G49" s="129"/>
      <c r="H49" s="129"/>
      <c r="I49" s="151"/>
    </row>
    <row r="50" spans="1:9" ht="18" customHeight="1">
      <c r="A50" s="65"/>
      <c r="B50" s="65"/>
      <c r="C50" s="65"/>
      <c r="D50" s="152"/>
      <c r="E50" s="67"/>
      <c r="F50" s="67"/>
      <c r="G50" s="67"/>
      <c r="H50" s="67"/>
      <c r="I50" s="65"/>
    </row>
  </sheetData>
  <sheetProtection sheet="1" objects="1"/>
  <printOptions/>
  <pageMargins left="0.7480314960629921" right="0.57" top="0.6692913385826772" bottom="0.74" header="0" footer="0"/>
  <pageSetup orientation="portrait" paperSize="9" scale="90" r:id="rId2"/>
  <headerFooter alignWithMargins="0">
    <oddFooter>&amp;R&amp;"Times,Regular"&amp;A</oddFooter>
  </headerFooter>
  <drawing r:id="rId1"/>
</worksheet>
</file>

<file path=xl/worksheets/sheet9.xml><?xml version="1.0" encoding="utf-8"?>
<worksheet xmlns="http://schemas.openxmlformats.org/spreadsheetml/2006/main" xmlns:r="http://schemas.openxmlformats.org/officeDocument/2006/relationships">
  <dimension ref="A1:L83"/>
  <sheetViews>
    <sheetView tabSelected="1" zoomScalePageLayoutView="0" workbookViewId="0" topLeftCell="A20">
      <selection activeCell="I37" sqref="I37"/>
    </sheetView>
  </sheetViews>
  <sheetFormatPr defaultColWidth="11.421875" defaultRowHeight="15.75" customHeight="1"/>
  <cols>
    <col min="1" max="1" width="1.7109375" style="12" customWidth="1"/>
    <col min="2" max="2" width="2.28125" style="12" customWidth="1"/>
    <col min="3" max="3" width="2.8515625" style="12" customWidth="1"/>
    <col min="4" max="4" width="25.140625" style="12" customWidth="1"/>
    <col min="5" max="5" width="2.140625" style="12" customWidth="1"/>
    <col min="6" max="6" width="6.140625" style="189" customWidth="1"/>
    <col min="7" max="7" width="11.421875" style="12" customWidth="1"/>
    <col min="8" max="8" width="7.140625" style="12" customWidth="1"/>
    <col min="9" max="9" width="6.8515625" style="12" customWidth="1"/>
    <col min="10" max="11" width="10.00390625" style="12" customWidth="1"/>
    <col min="12" max="12" width="2.8515625" style="12" customWidth="1"/>
    <col min="13" max="16384" width="11.421875" style="12" customWidth="1"/>
  </cols>
  <sheetData>
    <row r="1" spans="1:12" ht="12" customHeight="1">
      <c r="A1" s="156" t="str">
        <f>'G-1'!$B$3</f>
        <v> </v>
      </c>
      <c r="B1" s="14"/>
      <c r="C1" s="14"/>
      <c r="D1" s="14"/>
      <c r="E1" s="14"/>
      <c r="F1" s="157"/>
      <c r="G1" s="14"/>
      <c r="H1" s="14"/>
      <c r="I1" s="14"/>
      <c r="J1" s="14"/>
      <c r="K1" s="14"/>
      <c r="L1" s="14"/>
    </row>
    <row r="2" spans="2:12" ht="13.5" customHeight="1">
      <c r="B2" s="158"/>
      <c r="C2" s="159" t="s">
        <v>326</v>
      </c>
      <c r="D2" s="160"/>
      <c r="E2" s="160"/>
      <c r="F2" s="161"/>
      <c r="G2" s="160"/>
      <c r="H2" s="162"/>
      <c r="I2" s="160"/>
      <c r="J2" s="13"/>
      <c r="K2" s="13"/>
      <c r="L2" s="46"/>
    </row>
    <row r="3" spans="2:12" ht="12" customHeight="1">
      <c r="B3" s="41"/>
      <c r="C3" s="13" t="s">
        <v>327</v>
      </c>
      <c r="D3" s="13"/>
      <c r="E3" s="13"/>
      <c r="F3" s="163"/>
      <c r="G3" s="13"/>
      <c r="H3" s="13"/>
      <c r="I3" s="13"/>
      <c r="J3" s="13"/>
      <c r="K3" s="13"/>
      <c r="L3" s="46"/>
    </row>
    <row r="4" spans="2:12" ht="7.5" customHeight="1">
      <c r="B4" s="41"/>
      <c r="C4" s="13"/>
      <c r="D4" s="13"/>
      <c r="E4" s="13"/>
      <c r="F4" s="163"/>
      <c r="G4" s="13"/>
      <c r="H4" s="13"/>
      <c r="I4" s="13"/>
      <c r="J4" s="13"/>
      <c r="K4" s="13"/>
      <c r="L4" s="46"/>
    </row>
    <row r="5" spans="2:12" s="164" customFormat="1" ht="25.5" customHeight="1">
      <c r="B5" s="165"/>
      <c r="C5" s="166"/>
      <c r="D5" s="166"/>
      <c r="E5" s="166"/>
      <c r="F5" s="166"/>
      <c r="G5" s="167" t="s">
        <v>328</v>
      </c>
      <c r="H5" s="168"/>
      <c r="I5" s="168"/>
      <c r="J5" s="169" t="s">
        <v>1</v>
      </c>
      <c r="K5" s="170"/>
      <c r="L5" s="171"/>
    </row>
    <row r="6" spans="2:12" ht="15.75" customHeight="1">
      <c r="B6" s="41"/>
      <c r="C6" s="10" t="s">
        <v>329</v>
      </c>
      <c r="D6" s="172" t="s">
        <v>330</v>
      </c>
      <c r="E6" s="13"/>
      <c r="F6" s="173">
        <v>3100</v>
      </c>
      <c r="G6" s="174"/>
      <c r="H6" s="175"/>
      <c r="I6" s="176"/>
      <c r="J6" s="177"/>
      <c r="K6" s="178"/>
      <c r="L6" s="46"/>
    </row>
    <row r="7" spans="2:12" ht="15.75" customHeight="1">
      <c r="B7" s="41"/>
      <c r="C7" s="179" t="s">
        <v>331</v>
      </c>
      <c r="D7" s="180" t="s">
        <v>332</v>
      </c>
      <c r="E7" s="13"/>
      <c r="F7" s="173">
        <v>3110</v>
      </c>
      <c r="G7" s="174" t="s">
        <v>1</v>
      </c>
      <c r="H7" s="175" t="s">
        <v>1</v>
      </c>
      <c r="I7" s="181"/>
      <c r="J7" s="177" t="s">
        <v>1</v>
      </c>
      <c r="K7" s="181"/>
      <c r="L7" s="46"/>
    </row>
    <row r="8" spans="2:12" ht="15.75" customHeight="1">
      <c r="B8" s="41"/>
      <c r="C8" s="179" t="s">
        <v>333</v>
      </c>
      <c r="D8" s="182" t="s">
        <v>334</v>
      </c>
      <c r="E8" s="13"/>
      <c r="F8" s="173">
        <v>3120</v>
      </c>
      <c r="G8" s="174" t="s">
        <v>1</v>
      </c>
      <c r="H8" s="175" t="s">
        <v>1</v>
      </c>
      <c r="I8" s="181"/>
      <c r="J8" s="177" t="s">
        <v>1</v>
      </c>
      <c r="K8" s="181"/>
      <c r="L8" s="46"/>
    </row>
    <row r="9" spans="2:12" ht="7.5" customHeight="1">
      <c r="B9" s="41"/>
      <c r="C9" s="13"/>
      <c r="D9" s="13"/>
      <c r="E9" s="13"/>
      <c r="F9" s="163"/>
      <c r="G9" s="13"/>
      <c r="H9" s="13"/>
      <c r="I9" s="13"/>
      <c r="J9" s="13"/>
      <c r="K9" s="13"/>
      <c r="L9" s="46"/>
    </row>
    <row r="10" spans="2:12" ht="15.75" customHeight="1">
      <c r="B10" s="41"/>
      <c r="C10" s="183" t="s">
        <v>335</v>
      </c>
      <c r="D10" s="162"/>
      <c r="E10" s="13"/>
      <c r="F10" s="163"/>
      <c r="G10" s="13"/>
      <c r="H10" s="13"/>
      <c r="I10" s="13"/>
      <c r="J10" s="13"/>
      <c r="K10" s="13"/>
      <c r="L10" s="46"/>
    </row>
    <row r="11" spans="2:12" ht="15.75" customHeight="1">
      <c r="B11" s="41"/>
      <c r="C11" s="13"/>
      <c r="D11" s="13"/>
      <c r="E11" s="13"/>
      <c r="F11" s="163"/>
      <c r="G11" s="13"/>
      <c r="H11" s="13"/>
      <c r="I11" s="13"/>
      <c r="J11" s="13"/>
      <c r="K11" s="13"/>
      <c r="L11" s="46"/>
    </row>
    <row r="12" spans="2:12" ht="15.75" customHeight="1">
      <c r="B12" s="41"/>
      <c r="C12" s="13"/>
      <c r="D12" s="13"/>
      <c r="E12" s="13"/>
      <c r="F12" s="163"/>
      <c r="G12" s="13"/>
      <c r="H12" s="13"/>
      <c r="I12" s="13"/>
      <c r="J12" s="13"/>
      <c r="K12" s="13"/>
      <c r="L12" s="46"/>
    </row>
    <row r="13" spans="2:12" ht="15.75" customHeight="1">
      <c r="B13" s="41"/>
      <c r="C13" s="13"/>
      <c r="D13" s="13"/>
      <c r="E13" s="13"/>
      <c r="F13" s="163"/>
      <c r="G13" s="13"/>
      <c r="H13" s="13"/>
      <c r="I13" s="13"/>
      <c r="J13" s="13"/>
      <c r="K13" s="13"/>
      <c r="L13" s="46"/>
    </row>
    <row r="14" spans="2:12" ht="15.75" customHeight="1">
      <c r="B14" s="41"/>
      <c r="C14" s="13"/>
      <c r="D14" s="13"/>
      <c r="E14" s="13"/>
      <c r="F14" s="163"/>
      <c r="G14" s="13"/>
      <c r="H14" s="13"/>
      <c r="I14" s="13"/>
      <c r="J14" s="13"/>
      <c r="K14" s="13"/>
      <c r="L14" s="46"/>
    </row>
    <row r="15" spans="2:12" ht="12" customHeight="1">
      <c r="B15" s="51"/>
      <c r="C15" s="14"/>
      <c r="D15" s="14"/>
      <c r="E15" s="14"/>
      <c r="F15" s="157"/>
      <c r="G15" s="14"/>
      <c r="H15" s="14"/>
      <c r="I15" s="14"/>
      <c r="J15" s="14"/>
      <c r="K15" s="14"/>
      <c r="L15" s="52"/>
    </row>
    <row r="16" spans="2:12" ht="9" customHeight="1">
      <c r="B16" s="7"/>
      <c r="C16" s="7"/>
      <c r="D16" s="7"/>
      <c r="E16" s="7"/>
      <c r="F16" s="184"/>
      <c r="G16" s="7"/>
      <c r="H16" s="7"/>
      <c r="I16" s="7"/>
      <c r="J16" s="7"/>
      <c r="K16" s="7"/>
      <c r="L16" s="7"/>
    </row>
    <row r="17" spans="2:12" ht="6.75" customHeight="1">
      <c r="B17" s="38"/>
      <c r="C17" s="39"/>
      <c r="D17" s="39"/>
      <c r="E17" s="39"/>
      <c r="F17" s="185"/>
      <c r="G17" s="39"/>
      <c r="H17" s="39"/>
      <c r="I17" s="39"/>
      <c r="J17" s="39"/>
      <c r="K17" s="39"/>
      <c r="L17" s="40"/>
    </row>
    <row r="18" spans="2:12" ht="15.75" customHeight="1">
      <c r="B18" s="41"/>
      <c r="C18" s="159" t="s">
        <v>336</v>
      </c>
      <c r="D18" s="160"/>
      <c r="E18" s="160"/>
      <c r="F18" s="161"/>
      <c r="G18" s="13"/>
      <c r="H18" s="13"/>
      <c r="I18" s="13"/>
      <c r="J18" s="13"/>
      <c r="K18" s="13"/>
      <c r="L18" s="46"/>
    </row>
    <row r="19" spans="2:12" ht="15.75" customHeight="1">
      <c r="B19" s="41"/>
      <c r="C19" s="13"/>
      <c r="D19" s="13"/>
      <c r="E19" s="13"/>
      <c r="F19" s="163"/>
      <c r="G19" s="13"/>
      <c r="H19" s="13"/>
      <c r="I19" s="13"/>
      <c r="J19" s="173" t="s">
        <v>337</v>
      </c>
      <c r="K19" s="173" t="s">
        <v>338</v>
      </c>
      <c r="L19" s="46"/>
    </row>
    <row r="20" spans="2:12" s="189" customFormat="1" ht="15.75" customHeight="1">
      <c r="B20" s="186"/>
      <c r="C20" s="187" t="s">
        <v>329</v>
      </c>
      <c r="D20" s="163"/>
      <c r="E20" s="163"/>
      <c r="F20" s="163"/>
      <c r="G20" s="163"/>
      <c r="H20" s="163"/>
      <c r="I20" s="163"/>
      <c r="J20" s="184"/>
      <c r="K20" s="184"/>
      <c r="L20" s="188"/>
    </row>
    <row r="21" spans="2:12" s="68" customFormat="1" ht="15.75" customHeight="1">
      <c r="B21" s="123"/>
      <c r="C21" s="65"/>
      <c r="D21" s="125"/>
      <c r="E21" s="125"/>
      <c r="F21" s="126"/>
      <c r="G21" s="125"/>
      <c r="H21" s="125"/>
      <c r="I21" s="76" t="s">
        <v>339</v>
      </c>
      <c r="J21" s="135"/>
      <c r="K21" s="135" t="s">
        <v>16</v>
      </c>
      <c r="L21" s="127"/>
    </row>
    <row r="22" spans="2:12" ht="19.5" customHeight="1">
      <c r="B22" s="41"/>
      <c r="C22" s="190"/>
      <c r="D22" s="13"/>
      <c r="E22" s="13"/>
      <c r="F22" s="163"/>
      <c r="G22" s="13"/>
      <c r="H22" s="13"/>
      <c r="I22" s="191"/>
      <c r="J22" s="192"/>
      <c r="K22" s="192"/>
      <c r="L22" s="46"/>
    </row>
    <row r="23" spans="2:12" ht="15.75" customHeight="1">
      <c r="B23" s="41"/>
      <c r="C23" s="193" t="s">
        <v>331</v>
      </c>
      <c r="D23" s="13"/>
      <c r="E23" s="13"/>
      <c r="F23" s="163"/>
      <c r="G23" s="13"/>
      <c r="H23" s="13"/>
      <c r="I23" s="136">
        <v>3210</v>
      </c>
      <c r="J23" s="135" t="s">
        <v>1</v>
      </c>
      <c r="K23" s="135" t="s">
        <v>16</v>
      </c>
      <c r="L23" s="46"/>
    </row>
    <row r="24" spans="2:12" ht="19.5" customHeight="1">
      <c r="B24" s="41"/>
      <c r="C24" s="194"/>
      <c r="D24" s="13"/>
      <c r="E24" s="13"/>
      <c r="F24" s="163"/>
      <c r="G24" s="13"/>
      <c r="H24" s="13"/>
      <c r="I24" s="191"/>
      <c r="J24" s="192"/>
      <c r="K24" s="192"/>
      <c r="L24" s="46"/>
    </row>
    <row r="25" spans="2:12" ht="15.75" customHeight="1">
      <c r="B25" s="41"/>
      <c r="C25" s="193" t="s">
        <v>333</v>
      </c>
      <c r="D25" s="13"/>
      <c r="E25" s="13"/>
      <c r="F25" s="163"/>
      <c r="G25" s="13"/>
      <c r="H25" s="13"/>
      <c r="I25" s="136">
        <v>3220</v>
      </c>
      <c r="J25" s="135"/>
      <c r="K25" s="135" t="s">
        <v>16</v>
      </c>
      <c r="L25" s="46"/>
    </row>
    <row r="26" spans="2:12" ht="19.5" customHeight="1">
      <c r="B26" s="41"/>
      <c r="C26" s="194"/>
      <c r="D26" s="13"/>
      <c r="E26" s="13"/>
      <c r="F26" s="163"/>
      <c r="G26" s="13"/>
      <c r="H26" s="13"/>
      <c r="I26" s="191"/>
      <c r="J26" s="192"/>
      <c r="K26" s="192"/>
      <c r="L26" s="46"/>
    </row>
    <row r="27" spans="2:12" ht="15.75" customHeight="1">
      <c r="B27" s="41"/>
      <c r="C27" s="195" t="s">
        <v>340</v>
      </c>
      <c r="D27" s="196" t="s">
        <v>341</v>
      </c>
      <c r="E27" s="128"/>
      <c r="F27" s="126"/>
      <c r="G27" s="128"/>
      <c r="H27" s="183"/>
      <c r="I27" s="136">
        <v>3230</v>
      </c>
      <c r="J27" s="135"/>
      <c r="K27" s="135" t="s">
        <v>16</v>
      </c>
      <c r="L27" s="46"/>
    </row>
    <row r="28" spans="2:12" ht="3.75" customHeight="1">
      <c r="B28" s="41"/>
      <c r="C28" s="194"/>
      <c r="D28" s="13"/>
      <c r="E28" s="13"/>
      <c r="F28" s="163"/>
      <c r="G28" s="13"/>
      <c r="H28" s="13"/>
      <c r="I28" s="191"/>
      <c r="J28" s="192"/>
      <c r="K28" s="192"/>
      <c r="L28" s="46"/>
    </row>
    <row r="29" spans="2:12" ht="15.75" customHeight="1">
      <c r="B29" s="41"/>
      <c r="C29" s="195" t="s">
        <v>342</v>
      </c>
      <c r="D29" s="196" t="s">
        <v>343</v>
      </c>
      <c r="E29" s="13"/>
      <c r="F29" s="163"/>
      <c r="G29" s="13"/>
      <c r="H29" s="13"/>
      <c r="I29" s="136">
        <v>3240</v>
      </c>
      <c r="J29" s="135" t="s">
        <v>1</v>
      </c>
      <c r="K29" s="135" t="s">
        <v>16</v>
      </c>
      <c r="L29" s="46"/>
    </row>
    <row r="30" spans="2:12" ht="4.5" customHeight="1">
      <c r="B30" s="41"/>
      <c r="C30" s="194"/>
      <c r="D30" s="13"/>
      <c r="E30" s="13"/>
      <c r="F30" s="163"/>
      <c r="G30" s="13"/>
      <c r="H30" s="13"/>
      <c r="I30" s="191"/>
      <c r="J30" s="192"/>
      <c r="K30" s="192"/>
      <c r="L30" s="46"/>
    </row>
    <row r="31" spans="2:12" ht="15.75" customHeight="1">
      <c r="B31" s="41"/>
      <c r="C31" s="195" t="s">
        <v>344</v>
      </c>
      <c r="D31" s="196" t="s">
        <v>345</v>
      </c>
      <c r="E31" s="13"/>
      <c r="F31" s="163"/>
      <c r="G31" s="13"/>
      <c r="H31" s="13"/>
      <c r="I31" s="136">
        <v>3250</v>
      </c>
      <c r="J31" s="135"/>
      <c r="K31" s="135" t="s">
        <v>16</v>
      </c>
      <c r="L31" s="46"/>
    </row>
    <row r="32" spans="2:12" ht="4.5" customHeight="1">
      <c r="B32" s="41"/>
      <c r="C32" s="194"/>
      <c r="D32" s="13"/>
      <c r="E32" s="13"/>
      <c r="F32" s="163"/>
      <c r="G32" s="13"/>
      <c r="H32" s="13"/>
      <c r="I32" s="191"/>
      <c r="J32" s="192"/>
      <c r="K32" s="192"/>
      <c r="L32" s="46"/>
    </row>
    <row r="33" spans="2:12" ht="15.75" customHeight="1">
      <c r="B33" s="41"/>
      <c r="C33" s="195" t="s">
        <v>346</v>
      </c>
      <c r="D33" s="196" t="s">
        <v>347</v>
      </c>
      <c r="E33" s="13"/>
      <c r="F33" s="163"/>
      <c r="G33" s="13"/>
      <c r="H33" s="13"/>
      <c r="I33" s="136">
        <v>3260</v>
      </c>
      <c r="J33" s="135"/>
      <c r="K33" s="135" t="s">
        <v>16</v>
      </c>
      <c r="L33" s="46"/>
    </row>
    <row r="34" spans="2:12" ht="4.5" customHeight="1">
      <c r="B34" s="41"/>
      <c r="C34" s="194"/>
      <c r="D34" s="13"/>
      <c r="E34" s="13"/>
      <c r="F34" s="163"/>
      <c r="G34" s="13"/>
      <c r="H34" s="13"/>
      <c r="I34" s="191"/>
      <c r="J34" s="192"/>
      <c r="K34" s="192"/>
      <c r="L34" s="46"/>
    </row>
    <row r="35" spans="2:12" ht="15.75" customHeight="1">
      <c r="B35" s="41"/>
      <c r="C35" s="195" t="s">
        <v>348</v>
      </c>
      <c r="D35" s="196" t="s">
        <v>349</v>
      </c>
      <c r="E35" s="13"/>
      <c r="F35" s="163"/>
      <c r="G35" s="13"/>
      <c r="H35" s="13"/>
      <c r="I35" s="136">
        <v>3270</v>
      </c>
      <c r="J35" s="135" t="s">
        <v>1</v>
      </c>
      <c r="K35" s="135" t="s">
        <v>16</v>
      </c>
      <c r="L35" s="46"/>
    </row>
    <row r="36" spans="2:12" ht="4.5" customHeight="1">
      <c r="B36" s="41"/>
      <c r="C36" s="194"/>
      <c r="D36" s="13"/>
      <c r="E36" s="13"/>
      <c r="F36" s="163"/>
      <c r="G36" s="13"/>
      <c r="H36" s="13"/>
      <c r="I36" s="191"/>
      <c r="J36" s="192"/>
      <c r="K36" s="192"/>
      <c r="L36" s="46"/>
    </row>
    <row r="37" spans="2:12" ht="15.75" customHeight="1">
      <c r="B37" s="41"/>
      <c r="C37" s="193" t="s">
        <v>350</v>
      </c>
      <c r="D37" s="13"/>
      <c r="E37" s="13"/>
      <c r="F37" s="163"/>
      <c r="G37" s="13"/>
      <c r="H37" s="13"/>
      <c r="I37" s="136">
        <v>3280</v>
      </c>
      <c r="J37" s="135" t="s">
        <v>16</v>
      </c>
      <c r="K37" s="135"/>
      <c r="L37" s="46"/>
    </row>
    <row r="38" spans="2:12" ht="19.5" customHeight="1">
      <c r="B38" s="41"/>
      <c r="C38" s="194"/>
      <c r="D38" s="13"/>
      <c r="E38" s="13"/>
      <c r="F38" s="163"/>
      <c r="G38" s="13"/>
      <c r="H38" s="13"/>
      <c r="I38" s="197"/>
      <c r="J38" s="192"/>
      <c r="K38" s="192"/>
      <c r="L38" s="46"/>
    </row>
    <row r="39" spans="2:12" ht="15.75" customHeight="1">
      <c r="B39" s="41"/>
      <c r="C39" s="193" t="s">
        <v>351</v>
      </c>
      <c r="D39" s="13"/>
      <c r="E39" s="13"/>
      <c r="F39" s="163"/>
      <c r="G39" s="13"/>
      <c r="H39" s="13"/>
      <c r="I39" s="136">
        <v>3290</v>
      </c>
      <c r="J39" s="135" t="s">
        <v>16</v>
      </c>
      <c r="K39" s="135"/>
      <c r="L39" s="46"/>
    </row>
    <row r="40" spans="2:12" ht="15.75" customHeight="1">
      <c r="B40" s="41"/>
      <c r="C40" s="194"/>
      <c r="D40" s="13"/>
      <c r="E40" s="13"/>
      <c r="F40" s="163"/>
      <c r="G40" s="13"/>
      <c r="H40" s="13"/>
      <c r="I40" s="191"/>
      <c r="J40" s="192"/>
      <c r="K40" s="192"/>
      <c r="L40" s="46"/>
    </row>
    <row r="41" spans="2:12" ht="15.75" customHeight="1">
      <c r="B41" s="41"/>
      <c r="C41" s="195" t="s">
        <v>352</v>
      </c>
      <c r="D41" s="196" t="s">
        <v>353</v>
      </c>
      <c r="E41" s="13"/>
      <c r="F41" s="163"/>
      <c r="G41" s="13"/>
      <c r="H41" s="13"/>
      <c r="I41" s="136">
        <v>3310</v>
      </c>
      <c r="J41" s="135" t="s">
        <v>1</v>
      </c>
      <c r="K41" s="135" t="s">
        <v>16</v>
      </c>
      <c r="L41" s="46"/>
    </row>
    <row r="42" spans="2:12" ht="9.75" customHeight="1">
      <c r="B42" s="41"/>
      <c r="C42" s="194"/>
      <c r="D42" s="13"/>
      <c r="E42" s="13"/>
      <c r="F42" s="163"/>
      <c r="G42" s="13"/>
      <c r="H42" s="13"/>
      <c r="I42" s="191"/>
      <c r="J42" s="192"/>
      <c r="K42" s="192"/>
      <c r="L42" s="46"/>
    </row>
    <row r="43" spans="2:12" ht="15.75" customHeight="1">
      <c r="B43" s="41"/>
      <c r="C43" s="193" t="s">
        <v>354</v>
      </c>
      <c r="D43" s="13"/>
      <c r="E43" s="13"/>
      <c r="F43" s="163"/>
      <c r="G43" s="13"/>
      <c r="H43" s="13"/>
      <c r="I43" s="136">
        <v>3320</v>
      </c>
      <c r="J43" s="135" t="s">
        <v>1</v>
      </c>
      <c r="K43" s="135" t="s">
        <v>16</v>
      </c>
      <c r="L43" s="46"/>
    </row>
    <row r="44" spans="2:12" ht="19.5" customHeight="1">
      <c r="B44" s="41"/>
      <c r="C44" s="194"/>
      <c r="D44" s="13"/>
      <c r="E44" s="13"/>
      <c r="F44" s="163"/>
      <c r="G44" s="13"/>
      <c r="H44" s="13"/>
      <c r="I44" s="191"/>
      <c r="J44" s="192"/>
      <c r="K44" s="192"/>
      <c r="L44" s="46"/>
    </row>
    <row r="45" spans="2:12" ht="15.75" customHeight="1">
      <c r="B45" s="41"/>
      <c r="C45" s="193" t="s">
        <v>355</v>
      </c>
      <c r="D45" s="13"/>
      <c r="E45" s="13"/>
      <c r="F45" s="163"/>
      <c r="G45" s="13"/>
      <c r="H45" s="13"/>
      <c r="I45" s="136">
        <v>3330</v>
      </c>
      <c r="J45" s="135" t="s">
        <v>1</v>
      </c>
      <c r="K45" s="135" t="s">
        <v>16</v>
      </c>
      <c r="L45" s="46"/>
    </row>
    <row r="46" spans="2:12" ht="15" customHeight="1">
      <c r="B46" s="41"/>
      <c r="C46" s="198"/>
      <c r="D46" s="13"/>
      <c r="E46" s="13"/>
      <c r="F46" s="163"/>
      <c r="G46" s="13"/>
      <c r="H46" s="13"/>
      <c r="I46" s="191"/>
      <c r="J46" s="192"/>
      <c r="K46" s="192"/>
      <c r="L46" s="46"/>
    </row>
    <row r="47" spans="2:12" ht="15.75" customHeight="1">
      <c r="B47" s="41"/>
      <c r="C47" s="195" t="s">
        <v>356</v>
      </c>
      <c r="D47" s="196" t="s">
        <v>357</v>
      </c>
      <c r="E47" s="13"/>
      <c r="F47" s="163"/>
      <c r="G47" s="13"/>
      <c r="H47" s="13"/>
      <c r="I47" s="136">
        <v>3340</v>
      </c>
      <c r="J47" s="135" t="s">
        <v>16</v>
      </c>
      <c r="K47" s="135"/>
      <c r="L47" s="46"/>
    </row>
    <row r="48" spans="2:12" ht="15" customHeight="1">
      <c r="B48" s="41"/>
      <c r="C48" s="199"/>
      <c r="D48" s="125"/>
      <c r="E48" s="13"/>
      <c r="F48" s="163"/>
      <c r="G48" s="13"/>
      <c r="H48" s="13"/>
      <c r="I48" s="191"/>
      <c r="J48" s="192"/>
      <c r="K48" s="192"/>
      <c r="L48" s="46"/>
    </row>
    <row r="49" spans="2:12" ht="30" customHeight="1">
      <c r="B49" s="51"/>
      <c r="C49" s="200" t="s">
        <v>358</v>
      </c>
      <c r="D49" s="14"/>
      <c r="E49" s="14"/>
      <c r="F49" s="157"/>
      <c r="G49" s="14"/>
      <c r="H49" s="14"/>
      <c r="I49" s="201"/>
      <c r="J49" s="202"/>
      <c r="K49" s="202"/>
      <c r="L49" s="52"/>
    </row>
    <row r="50" spans="2:12" ht="15.75" customHeight="1">
      <c r="B50" s="7"/>
      <c r="C50" s="7"/>
      <c r="D50" s="7"/>
      <c r="E50" s="7"/>
      <c r="F50" s="184"/>
      <c r="G50" s="7"/>
      <c r="H50" s="7"/>
      <c r="I50" s="203"/>
      <c r="J50" s="203"/>
      <c r="K50" s="203"/>
      <c r="L50" s="7"/>
    </row>
    <row r="51" spans="9:11" ht="15.75" customHeight="1">
      <c r="I51" s="204"/>
      <c r="J51" s="204"/>
      <c r="K51" s="204"/>
    </row>
    <row r="52" spans="9:11" ht="15.75" customHeight="1">
      <c r="I52" s="204"/>
      <c r="J52" s="204"/>
      <c r="K52" s="204"/>
    </row>
    <row r="53" spans="9:11" ht="15.75" customHeight="1">
      <c r="I53" s="204"/>
      <c r="J53" s="204"/>
      <c r="K53" s="204"/>
    </row>
    <row r="54" spans="9:11" ht="15.75" customHeight="1">
      <c r="I54" s="204"/>
      <c r="J54" s="204"/>
      <c r="K54" s="204"/>
    </row>
    <row r="55" spans="9:11" ht="15.75" customHeight="1">
      <c r="I55" s="204"/>
      <c r="J55" s="204"/>
      <c r="K55" s="204"/>
    </row>
    <row r="56" spans="9:11" ht="15.75" customHeight="1">
      <c r="I56" s="204"/>
      <c r="J56" s="204"/>
      <c r="K56" s="204"/>
    </row>
    <row r="57" spans="9:11" ht="15.75" customHeight="1">
      <c r="I57" s="204"/>
      <c r="J57" s="204"/>
      <c r="K57" s="204"/>
    </row>
    <row r="58" spans="9:11" ht="15.75" customHeight="1">
      <c r="I58" s="204"/>
      <c r="J58" s="204"/>
      <c r="K58" s="204"/>
    </row>
    <row r="59" spans="9:11" ht="15.75" customHeight="1">
      <c r="I59" s="204"/>
      <c r="J59" s="204"/>
      <c r="K59" s="204"/>
    </row>
    <row r="60" spans="9:11" ht="15.75" customHeight="1">
      <c r="I60" s="204"/>
      <c r="J60" s="204"/>
      <c r="K60" s="204"/>
    </row>
    <row r="61" spans="9:11" ht="15.75" customHeight="1">
      <c r="I61" s="204"/>
      <c r="J61" s="204"/>
      <c r="K61" s="204"/>
    </row>
    <row r="62" spans="9:11" ht="15.75" customHeight="1">
      <c r="I62" s="204"/>
      <c r="J62" s="204"/>
      <c r="K62" s="204"/>
    </row>
    <row r="63" spans="9:11" ht="15.75" customHeight="1">
      <c r="I63" s="204"/>
      <c r="J63" s="204"/>
      <c r="K63" s="204"/>
    </row>
    <row r="64" spans="9:11" ht="15.75" customHeight="1">
      <c r="I64" s="204"/>
      <c r="J64" s="204"/>
      <c r="K64" s="204"/>
    </row>
    <row r="65" spans="9:11" ht="15.75" customHeight="1">
      <c r="I65" s="204"/>
      <c r="J65" s="204"/>
      <c r="K65" s="204"/>
    </row>
    <row r="66" spans="9:11" ht="15.75" customHeight="1">
      <c r="I66" s="204"/>
      <c r="J66" s="204"/>
      <c r="K66" s="204"/>
    </row>
    <row r="67" spans="9:11" ht="15.75" customHeight="1">
      <c r="I67" s="204"/>
      <c r="J67" s="204"/>
      <c r="K67" s="204"/>
    </row>
    <row r="68" spans="9:11" ht="15.75" customHeight="1">
      <c r="I68" s="204"/>
      <c r="J68" s="204"/>
      <c r="K68" s="204"/>
    </row>
    <row r="69" spans="9:11" ht="15.75" customHeight="1">
      <c r="I69" s="204"/>
      <c r="J69" s="204"/>
      <c r="K69" s="204"/>
    </row>
    <row r="70" spans="9:11" ht="15.75" customHeight="1">
      <c r="I70" s="204"/>
      <c r="J70" s="204"/>
      <c r="K70" s="204"/>
    </row>
    <row r="71" spans="9:11" ht="15.75" customHeight="1">
      <c r="I71" s="204"/>
      <c r="J71" s="204"/>
      <c r="K71" s="204"/>
    </row>
    <row r="72" spans="9:11" ht="15.75" customHeight="1">
      <c r="I72" s="204"/>
      <c r="J72" s="204"/>
      <c r="K72" s="204"/>
    </row>
    <row r="73" spans="9:11" ht="15.75" customHeight="1">
      <c r="I73" s="204"/>
      <c r="J73" s="204"/>
      <c r="K73" s="204"/>
    </row>
    <row r="74" spans="9:11" ht="15.75" customHeight="1">
      <c r="I74" s="204"/>
      <c r="J74" s="204"/>
      <c r="K74" s="204"/>
    </row>
    <row r="75" spans="9:11" ht="15.75" customHeight="1">
      <c r="I75" s="204"/>
      <c r="J75" s="204"/>
      <c r="K75" s="204"/>
    </row>
    <row r="76" spans="9:11" ht="15.75" customHeight="1">
      <c r="I76" s="204"/>
      <c r="J76" s="204"/>
      <c r="K76" s="204"/>
    </row>
    <row r="77" spans="9:11" ht="15.75" customHeight="1">
      <c r="I77" s="204"/>
      <c r="J77" s="204"/>
      <c r="K77" s="204"/>
    </row>
    <row r="78" spans="9:11" ht="15.75" customHeight="1">
      <c r="I78" s="204"/>
      <c r="J78" s="204"/>
      <c r="K78" s="204"/>
    </row>
    <row r="79" spans="9:11" ht="15.75" customHeight="1">
      <c r="I79" s="204"/>
      <c r="J79" s="204"/>
      <c r="K79" s="204"/>
    </row>
    <row r="80" spans="9:11" ht="15.75" customHeight="1">
      <c r="I80" s="204"/>
      <c r="J80" s="204"/>
      <c r="K80" s="204"/>
    </row>
    <row r="81" spans="9:11" ht="15.75" customHeight="1">
      <c r="I81" s="204"/>
      <c r="J81" s="204"/>
      <c r="K81" s="204"/>
    </row>
    <row r="82" spans="9:11" ht="15.75" customHeight="1">
      <c r="I82" s="204"/>
      <c r="J82" s="204"/>
      <c r="K82" s="204"/>
    </row>
    <row r="83" spans="9:11" ht="15.75" customHeight="1">
      <c r="I83" s="204"/>
      <c r="J83" s="204"/>
      <c r="K83" s="204"/>
    </row>
  </sheetData>
  <sheetProtection sheet="1" objects="1"/>
  <printOptions/>
  <pageMargins left="0.49" right="0.41" top="0.68" bottom="0.74" header="0" footer="0"/>
  <pageSetup orientation="portrait" paperSize="9" r:id="rId2"/>
  <headerFooter alignWithMargins="0">
    <oddFooter>&amp;R&amp;"Times,Regular"&amp;A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Promotora de Informaciones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PRISA</dc:creator>
  <cp:keywords/>
  <dc:description/>
  <cp:lastModifiedBy>Administrador</cp:lastModifiedBy>
  <cp:lastPrinted>2000-08-30T08:54:23Z</cp:lastPrinted>
  <dcterms:created xsi:type="dcterms:W3CDTF">2000-08-28T11:13:13Z</dcterms:created>
  <dcterms:modified xsi:type="dcterms:W3CDTF">2012-03-09T10:11:26Z</dcterms:modified>
  <cp:category/>
  <cp:version/>
  <cp:contentType/>
  <cp:contentStatus/>
</cp:coreProperties>
</file>